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cendispharmacom.sharepoint.com/sites/PricingContracting/Shared Documents/002 SPTR (State Price Transparency Reporting)/2024/ND/"/>
    </mc:Choice>
  </mc:AlternateContent>
  <xr:revisionPtr revIDLastSave="6" documentId="8_{FD5B97EF-4401-4AAD-8160-D52CB3A8CEDE}" xr6:coauthVersionLast="47" xr6:coauthVersionMax="47" xr10:uidLastSave="{65516DBC-CB72-4DFF-A832-69F0B9686682}"/>
  <bookViews>
    <workbookView xWindow="30405" yWindow="2400" windowWidth="16230" windowHeight="16515" xr2:uid="{0B544E59-0E82-4AD8-BAA9-D9327013B48A}"/>
  </bookViews>
  <sheets>
    <sheet name="ND_Ascendis_Q4_10.01.2024" sheetId="1" r:id="rId1"/>
    <sheet name="WAC Prices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">'[1]New Clients'!#REF!</definedName>
    <definedName name="As">'[2]Estimated Enrollment'!#REF!</definedName>
    <definedName name="b">'[1]New Clients'!#REF!</definedName>
    <definedName name="Blank">#REF!</definedName>
    <definedName name="BusSeg">#REF!</definedName>
    <definedName name="ClientIDXCk">#REF!</definedName>
    <definedName name="d">'[2]Estimated Enrollment'!#REF!</definedName>
    <definedName name="ddd">'[2]Estimated Enrollment'!#REF!</definedName>
    <definedName name="EstimatedLives">#REF!</definedName>
    <definedName name="FORM">[4]Sheet2!$A$1:$B$9</definedName>
    <definedName name="HistoricalLives">#REF!</definedName>
    <definedName name="IndexCheck">#REF!</definedName>
    <definedName name="Lives">#REF!</definedName>
    <definedName name="namedrange">#REF!</definedName>
    <definedName name="NewAddressData">#REF!</definedName>
    <definedName name="REV">'[1]New Clients'!#REF!</definedName>
    <definedName name="ReverseCheckEstimatedLived">'[1]New Clients'!#REF!</definedName>
    <definedName name="ReverseCheckEstimatedLives">'[1]New Clients'!#REF!</definedName>
    <definedName name="RXS_Lookup">#REF!</definedName>
    <definedName name="s">'[2]Estimated Enrollment'!#REF!</definedName>
    <definedName name="ss">'[2]Estimated Enrollment'!#REF!</definedName>
    <definedName name="SSIRawData">#REF!</definedName>
    <definedName name="TermedClients">[5]ImportERData!$A$1:$T$65536</definedName>
    <definedName name="Updates">#REF!</definedName>
    <definedName name="uu">'[2]Estimated Enrollment'!#REF!</definedName>
    <definedName name="X">'[2]Estimated Enrollment'!#REF!</definedName>
  </definedNames>
  <calcPr calcId="0"/>
</workbook>
</file>

<file path=xl/calcChain.xml><?xml version="1.0" encoding="utf-8"?>
<calcChain xmlns="http://schemas.openxmlformats.org/spreadsheetml/2006/main">
  <c r="H10" i="1" l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  <c r="K18" i="2"/>
  <c r="L18" i="2" s="1"/>
  <c r="J18" i="2"/>
  <c r="I18" i="2"/>
  <c r="H18" i="2"/>
  <c r="J17" i="2"/>
  <c r="K17" i="2" s="1"/>
  <c r="L17" i="2" s="1"/>
  <c r="H17" i="2"/>
  <c r="I17" i="2" s="1"/>
  <c r="J16" i="2"/>
  <c r="K16" i="2" s="1"/>
  <c r="L16" i="2" s="1"/>
  <c r="I16" i="2"/>
  <c r="H16" i="2"/>
  <c r="J15" i="2"/>
  <c r="K15" i="2" s="1"/>
  <c r="L15" i="2" s="1"/>
  <c r="H15" i="2"/>
  <c r="I15" i="2" s="1"/>
  <c r="J14" i="2"/>
  <c r="K14" i="2" s="1"/>
  <c r="L14" i="2" s="1"/>
  <c r="H14" i="2"/>
  <c r="I14" i="2" s="1"/>
  <c r="J13" i="2"/>
  <c r="K13" i="2" s="1"/>
  <c r="L13" i="2" s="1"/>
  <c r="H13" i="2"/>
  <c r="I13" i="2" s="1"/>
  <c r="K12" i="2"/>
  <c r="L12" i="2" s="1"/>
  <c r="J12" i="2"/>
  <c r="H12" i="2"/>
  <c r="I12" i="2" s="1"/>
  <c r="J11" i="2"/>
  <c r="K11" i="2" s="1"/>
  <c r="L11" i="2" s="1"/>
  <c r="H11" i="2"/>
  <c r="I11" i="2" s="1"/>
  <c r="K10" i="2"/>
  <c r="L10" i="2" s="1"/>
  <c r="J10" i="2"/>
  <c r="I10" i="2"/>
  <c r="H10" i="2"/>
</calcChain>
</file>

<file path=xl/sharedStrings.xml><?xml version="1.0" encoding="utf-8"?>
<sst xmlns="http://schemas.openxmlformats.org/spreadsheetml/2006/main" count="95" uniqueCount="51">
  <si>
    <t>NDC11</t>
  </si>
  <si>
    <t>NDC Description</t>
  </si>
  <si>
    <t>Trade or Generic</t>
  </si>
  <si>
    <t>Trade Name</t>
  </si>
  <si>
    <t>Generic Name</t>
  </si>
  <si>
    <t>Manufacturer</t>
  </si>
  <si>
    <t>WAC</t>
  </si>
  <si>
    <t>Skytrofa Subcutaneous Cartridge 3 MG</t>
  </si>
  <si>
    <t>T</t>
  </si>
  <si>
    <t>Skytrofa </t>
  </si>
  <si>
    <t>Lonapegsomatropin-tcgd</t>
  </si>
  <si>
    <t>Ascendis Pharma Endocrinology, Inc.</t>
  </si>
  <si>
    <t>Skytrofa Subcutaneous Cartridge 3.6 MG</t>
  </si>
  <si>
    <t>Skytrofa Subcutaneous Cartridge 4.3 MG</t>
  </si>
  <si>
    <t>Skytrofa Subcutaneous Cartridge 5.2 MG</t>
  </si>
  <si>
    <t>Skytrofa Subcutaneous Cartridge 6.3 MG</t>
  </si>
  <si>
    <t>Skytrofa Subcutaneous Cartridge 7.6 MG</t>
  </si>
  <si>
    <t>Skytrofa Subcutaneous Cartridge 9.1 MG</t>
  </si>
  <si>
    <t>Skytrofa Subcutaneous Cartridge 11 MG</t>
  </si>
  <si>
    <t>Skytrofa Subcutaneous Cartridge 13.3 MG</t>
  </si>
  <si>
    <t>Commercial Price List</t>
  </si>
  <si>
    <t>Effective: 1/1/2024</t>
  </si>
  <si>
    <t>SKYTROFA™ (lonapegsomatropin-tcgd) for injection is a sterile, preservative-free, white to off-white lyophilized powder available in a single-dose, dual-chamber, prefilled cartridge containing lonapegsomatropin-tcgd in one chamber and the diluent, Water for Injection, in the second chamber.</t>
  </si>
  <si>
    <t>NDC</t>
  </si>
  <si>
    <t>Product Trade Name &amp; (Generic)</t>
  </si>
  <si>
    <t>Pkg Size</t>
  </si>
  <si>
    <t>WAC Price</t>
  </si>
  <si>
    <t>MG</t>
  </si>
  <si>
    <t>WAC per Unit</t>
  </si>
  <si>
    <t>WAC per Mg</t>
  </si>
  <si>
    <t>Skytrofa 3MG (LONAPEGSOMATROPIN-TCGD,3MG,PF,LYOPHILIZED PWDR,PFS)</t>
  </si>
  <si>
    <t>1X4 Vials</t>
  </si>
  <si>
    <t xml:space="preserve">Skytrofa 3MG </t>
  </si>
  <si>
    <t>Skytrofa 3.6 (LONAPEGSOMATROPIN-TCGD,3MG,PF,LYOPHILIZED PWDR,PFS)</t>
  </si>
  <si>
    <t>Skytrofa 3.6MG</t>
  </si>
  <si>
    <t>Skytrofa 4.3 (LONAPEGSOMATROPIN-TCGD,3MG,PF,LYOPHILIZED PWDR,PFS)</t>
  </si>
  <si>
    <t>Skytrofa 4.3MG</t>
  </si>
  <si>
    <t>Skytrofa 5.2MG (LONAPEGSOMATROPIN-TCGD,3MG,PF,LYOPHILIZED PWDR,PFS)</t>
  </si>
  <si>
    <t xml:space="preserve">Skytrofa 5.2MG </t>
  </si>
  <si>
    <t>Skytrofa 6.3MG (LONAPEGSOMATROPIN-TCGD,3MG,PF,LYOPHILIZED PWDR,PFS)</t>
  </si>
  <si>
    <t xml:space="preserve">Skytrofa 6.3MG </t>
  </si>
  <si>
    <t>Skytrofa 7.6MG (LONAPEGSOMATROPIN-TCGD,3MG,PF,LYOPHILIZED PWDR,PFS)</t>
  </si>
  <si>
    <t xml:space="preserve">Skytrofa 7.6MG </t>
  </si>
  <si>
    <t>Skytrofa 9.1MG (LONAPEGSOMATROPIN-TCGD,3MG,PF,LYOPHILIZED PWDR,PFS)</t>
  </si>
  <si>
    <t xml:space="preserve">Skytrofa 9.1MG </t>
  </si>
  <si>
    <t>Skytrofa 11MG, (LONAPEGSOMATROPIN-TCGD,3MG,PF,LYOPHILIZED PWDR,PFS)</t>
  </si>
  <si>
    <t xml:space="preserve">Skytrofa 11MG </t>
  </si>
  <si>
    <t>Skytrofa 13.3MG (LONAPEGSOMATROPIN-TCGD,3MG,PF,LYOPHILIZED PWDR,PFS)</t>
  </si>
  <si>
    <t xml:space="preserve">Skytrofa 13.3MG </t>
  </si>
  <si>
    <t>Prices shown are list prices. Ascendis Pharma, Inc. reserves the right to adjust product pricing and terms at any time without prior notice.</t>
  </si>
  <si>
    <t>Added for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</si>
</sst>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_);[Red]\(&quot;$&quot;#,##0.00\)\ \ \ 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8"/>
      <color theme="1"/>
      <name val="Times New Roman"/>
      <family val="1"/>
    </font>
    <font>
      <i/>
      <sz val="18"/>
      <color theme="1"/>
      <name val="Times New Roman"/>
      <family val="1"/>
    </font>
    <font>
      <sz val="8.5"/>
      <color theme="1"/>
      <name val="Calibri Light"/>
      <family val="2"/>
    </font>
    <font>
      <sz val="12"/>
      <color rgb="FF000000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0"/>
      <name val="Times New Roman"/>
      <family val="1"/>
    </font>
    <font>
      <i/>
      <sz val="1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4" fontId="0" fillId="0" borderId="0" xfId="0" applyNumberFormat="1"/>
    <xf numFmtId="0" fontId="18" fillId="0" borderId="0" xfId="0" applyFont="1" applyAlignment="1">
      <alignment horizontal="left" vertical="center" indent="15"/>
    </xf>
    <xf numFmtId="0" fontId="0" fillId="0" borderId="0" xfId="0" applyAlignment="1">
      <alignment horizontal="center"/>
    </xf>
    <xf numFmtId="0" fontId="19" fillId="0" borderId="0" xfId="0" applyFont="1" applyAlignment="1">
      <alignment horizontal="left" vertical="center" indent="15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21" fillId="0" borderId="0" xfId="0" applyFont="1" applyAlignment="1">
      <alignment horizontal="left" vertical="center" indent="3"/>
    </xf>
    <xf numFmtId="14" fontId="16" fillId="0" borderId="10" xfId="0" applyNumberFormat="1" applyFont="1" applyBorder="1" applyAlignment="1">
      <alignment horizontal="center"/>
    </xf>
    <xf numFmtId="14" fontId="16" fillId="33" borderId="10" xfId="0" applyNumberFormat="1" applyFont="1" applyFill="1" applyBorder="1" applyAlignment="1">
      <alignment horizont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164" fontId="23" fillId="0" borderId="15" xfId="0" applyNumberFormat="1" applyFont="1" applyBorder="1" applyAlignment="1">
      <alignment vertical="center" wrapText="1"/>
    </xf>
    <xf numFmtId="164" fontId="23" fillId="33" borderId="15" xfId="0" applyNumberFormat="1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164" fontId="23" fillId="0" borderId="0" xfId="0" applyNumberFormat="1" applyFont="1" applyAlignment="1">
      <alignment vertical="center" wrapText="1"/>
    </xf>
    <xf numFmtId="0" fontId="24" fillId="0" borderId="16" xfId="0" applyFont="1" applyBorder="1" applyAlignment="1">
      <alignment vertical="center" wrapText="1"/>
    </xf>
    <xf numFmtId="0" fontId="25" fillId="0" borderId="16" xfId="0" applyFont="1" applyBorder="1" applyAlignment="1">
      <alignment wrapText="1"/>
    </xf>
    <xf numFmtId="0" fontId="25" fillId="0" borderId="0" xfId="0" applyFont="1" applyAlignment="1">
      <alignment wrapText="1"/>
    </xf>
    <xf numFmtId="0" fontId="16" fillId="34" borderId="0" xfId="0" applyFont="1" applyFill="1" applyAlignment="1">
      <alignment horizontal="centerContinuous"/>
    </xf>
    <xf numFmtId="0" fontId="0" fillId="34" borderId="0" xfId="0" applyFill="1" applyAlignment="1">
      <alignment horizontal="centerContinuous"/>
    </xf>
    <xf numFmtId="43" fontId="0" fillId="34" borderId="0" xfId="1" applyFont="1" applyFill="1"/>
    <xf numFmtId="0" fontId="0" fillId="34" borderId="0" xfId="0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744220</xdr:colOff>
      <xdr:row>3</xdr:row>
      <xdr:rowOff>59690</xdr:rowOff>
    </xdr:to>
    <xdr:pic>
      <xdr:nvPicPr>
        <xdr:cNvPr id="2" name="Picture 1" descr="Icon&#10;&#10;Description automatically generated with medium confidence">
          <a:extLst>
            <a:ext uri="{FF2B5EF4-FFF2-40B4-BE49-F238E27FC236}">
              <a16:creationId xmlns:a16="http://schemas.microsoft.com/office/drawing/2014/main" id="{3034FB53-6368-4DAA-9230-7F856DED226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03400" cy="6026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shfsp01n\ENTRebates\Enrollment%20Reporting\2015Q2\GPO\M0515_CPCS_EstimatedEnrollmentReport_May15_rev1_(Excludes_Cash_Card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SHFSP01N\ENTREBATES\_Invoicing%20Preparation%20Effective%201-1-2009\2011%20Quarterly%20Invoicing%20Common%20Data\3Q11\Mail%20Package%20Docs\GPO\3Q2011_GPO_EstimatedEnrollment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scendispharmacom.sharepoint.com/sites/PricingContracting/Shared%20Documents/002%20SPTR%20(State%20Price%20Transparency%20Reporting)/2024/ND/ND_Ascendis_Q3_07.01.2024%20(SUP).xlsx" TargetMode="External"/><Relationship Id="rId1" Type="http://schemas.openxmlformats.org/officeDocument/2006/relationships/externalLinkPath" Target="ND_Ascendis_Q3_07.01.2024%20(SUP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41260\AppData\Local\Microsoft\Windows\Temporary%20Internet%20Files\Content.Outlook\7C1GL3A8\Copy%20of%20BSC_Membership_10-15-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shfsp01n\ENTRebates\IST\Enrollment%20Reporting\2014Q3\XMD\MedicareDClientList_1Q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d Enrollment"/>
      <sheetName val="New Clients"/>
      <sheetName val="Termed Clients"/>
      <sheetName val="Non Utilizing Clients"/>
      <sheetName val="Summary"/>
      <sheetName val="VersionLog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ed Enrollment"/>
      <sheetName val="Cash Card"/>
      <sheetName val="Non Utilizers"/>
      <sheetName val="New Clients"/>
      <sheetName val="Termed Clients"/>
      <sheetName val="Summary"/>
      <sheetName val="Crosswalk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D_Ascendis_Q3_07.01.2024"/>
      <sheetName val="WAC Prices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CVS Formulary ID</v>
          </cell>
          <cell r="B1" t="str">
            <v>Form Type</v>
          </cell>
        </row>
        <row r="2">
          <cell r="A2" t="str">
            <v>35301</v>
          </cell>
          <cell r="B2" t="str">
            <v>Plus</v>
          </cell>
        </row>
        <row r="3">
          <cell r="A3" t="str">
            <v>35302</v>
          </cell>
          <cell r="B3" t="str">
            <v>Standard</v>
          </cell>
        </row>
        <row r="4">
          <cell r="A4" t="str">
            <v>35303</v>
          </cell>
          <cell r="B4" t="str">
            <v>PremiumChoice</v>
          </cell>
        </row>
        <row r="5">
          <cell r="A5" t="str">
            <v>35304</v>
          </cell>
          <cell r="B5" t="str">
            <v>Premium</v>
          </cell>
        </row>
        <row r="6">
          <cell r="A6" t="str">
            <v>35305</v>
          </cell>
          <cell r="B6" t="str">
            <v>Robust</v>
          </cell>
        </row>
        <row r="7">
          <cell r="A7" t="str">
            <v>35306</v>
          </cell>
          <cell r="B7" t="str">
            <v>Enhanced</v>
          </cell>
        </row>
        <row r="8">
          <cell r="A8" t="str">
            <v>35307</v>
          </cell>
          <cell r="B8" t="str">
            <v>Basic</v>
          </cell>
        </row>
        <row r="9">
          <cell r="A9" t="str">
            <v>35308</v>
          </cell>
          <cell r="B9" t="str">
            <v>EmployerGroup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nsorList"/>
      <sheetName val="Terminated"/>
      <sheetName val="ImportERData"/>
    </sheetNames>
    <sheetDataSet>
      <sheetData sheetId="0"/>
      <sheetData sheetId="1"/>
      <sheetData sheetId="2">
        <row r="1">
          <cell r="A1" t="str">
            <v>INDEX</v>
          </cell>
          <cell r="B1" t="str">
            <v>MODEL_TYP_CD</v>
          </cell>
          <cell r="C1" t="str">
            <v>PERIOD_PARENT_ID</v>
          </cell>
          <cell r="D1" t="str">
            <v>RBAT_ID</v>
          </cell>
          <cell r="E1" t="str">
            <v>RBAT_INV_EFF_DT</v>
          </cell>
          <cell r="F1" t="str">
            <v>RBAT_INV_TERM_DT</v>
          </cell>
          <cell r="G1" t="str">
            <v>CLNT_NM</v>
          </cell>
          <cell r="H1" t="str">
            <v>FORMULARY_NM</v>
          </cell>
          <cell r="I1" t="str">
            <v>FRMLY_SRC_CD</v>
          </cell>
          <cell r="J1" t="str">
            <v>FRMLY_ID</v>
          </cell>
          <cell r="K1" t="str">
            <v>TOT_ENRL_MONTH1</v>
          </cell>
          <cell r="L1" t="str">
            <v>TOT_ENRL_MONTH2</v>
          </cell>
          <cell r="M1" t="str">
            <v>TOT_ENRL_MONTH3</v>
          </cell>
          <cell r="N1" t="str">
            <v>TOT_ENRL_AVG</v>
          </cell>
          <cell r="O1" t="str">
            <v>ACTV_ENRL_AVG</v>
          </cell>
          <cell r="P1" t="str">
            <v>ADDR_LN1_TXT</v>
          </cell>
          <cell r="Q1" t="str">
            <v>ADDR_LN2_TXT</v>
          </cell>
          <cell r="R1" t="str">
            <v>CITY_NM</v>
          </cell>
          <cell r="S1" t="str">
            <v>ST_CD</v>
          </cell>
          <cell r="T1" t="str">
            <v>PSTL_CD</v>
          </cell>
        </row>
        <row r="2">
          <cell r="A2" t="str">
            <v>35172537</v>
          </cell>
          <cell r="B2" t="str">
            <v>X</v>
          </cell>
          <cell r="C2" t="str">
            <v xml:space="preserve">Q0113 </v>
          </cell>
          <cell r="D2">
            <v>35172</v>
          </cell>
          <cell r="E2">
            <v>38718</v>
          </cell>
          <cell r="F2">
            <v>2958465</v>
          </cell>
          <cell r="G2" t="str">
            <v>SILVERSCRIPT - VALUE PRODUCT</v>
          </cell>
          <cell r="H2" t="str">
            <v xml:space="preserve">CAREMARK SS 4-T BASIC                                                          </v>
          </cell>
          <cell r="I2" t="str">
            <v>H</v>
          </cell>
          <cell r="J2" t="str">
            <v>537</v>
          </cell>
          <cell r="K2">
            <v>3205974</v>
          </cell>
          <cell r="L2">
            <v>0</v>
          </cell>
          <cell r="M2">
            <v>0</v>
          </cell>
          <cell r="N2">
            <v>1068658</v>
          </cell>
          <cell r="O2">
            <v>3205974</v>
          </cell>
          <cell r="P2" t="str">
            <v>9501 E Shea Blvd</v>
          </cell>
          <cell r="R2" t="str">
            <v>Scottsdale</v>
          </cell>
          <cell r="S2" t="str">
            <v>AZ</v>
          </cell>
          <cell r="T2" t="str">
            <v xml:space="preserve">85260     </v>
          </cell>
        </row>
        <row r="3">
          <cell r="A3" t="str">
            <v>35173537</v>
          </cell>
          <cell r="B3" t="str">
            <v>X</v>
          </cell>
          <cell r="C3" t="str">
            <v xml:space="preserve">Q0113 </v>
          </cell>
          <cell r="D3">
            <v>35173</v>
          </cell>
          <cell r="E3">
            <v>38718</v>
          </cell>
          <cell r="F3">
            <v>2958465</v>
          </cell>
          <cell r="G3" t="str">
            <v>SILVERSCRIPT INS - PLUS PRODUCT</v>
          </cell>
          <cell r="H3" t="str">
            <v xml:space="preserve">CAREMARK SS 4-T BASIC                                                          </v>
          </cell>
          <cell r="I3" t="str">
            <v>H</v>
          </cell>
          <cell r="J3" t="str">
            <v>537</v>
          </cell>
          <cell r="K3">
            <v>209633</v>
          </cell>
          <cell r="L3">
            <v>0</v>
          </cell>
          <cell r="M3">
            <v>0</v>
          </cell>
          <cell r="N3">
            <v>69877</v>
          </cell>
          <cell r="O3">
            <v>209633</v>
          </cell>
          <cell r="P3" t="str">
            <v>9501 E Shea Blvd</v>
          </cell>
          <cell r="R3" t="str">
            <v>Scottsdale</v>
          </cell>
          <cell r="S3" t="str">
            <v>AZ</v>
          </cell>
          <cell r="T3" t="str">
            <v xml:space="preserve">85260     </v>
          </cell>
        </row>
        <row r="4">
          <cell r="A4" t="str">
            <v>104414537</v>
          </cell>
          <cell r="B4" t="str">
            <v>X</v>
          </cell>
          <cell r="C4" t="str">
            <v xml:space="preserve">Q0113 </v>
          </cell>
          <cell r="D4">
            <v>104414</v>
          </cell>
          <cell r="E4">
            <v>41275</v>
          </cell>
          <cell r="F4">
            <v>2958465</v>
          </cell>
          <cell r="G4" t="str">
            <v>SILVERSCRIPT - CHOICE</v>
          </cell>
          <cell r="H4" t="str">
            <v xml:space="preserve">CAREMARK SS 4-T BASIC                                                          </v>
          </cell>
          <cell r="I4" t="str">
            <v>H</v>
          </cell>
          <cell r="J4" t="str">
            <v>537</v>
          </cell>
          <cell r="K4">
            <v>364460</v>
          </cell>
          <cell r="L4">
            <v>0</v>
          </cell>
          <cell r="M4">
            <v>0</v>
          </cell>
          <cell r="N4">
            <v>121486</v>
          </cell>
          <cell r="O4">
            <v>364460</v>
          </cell>
          <cell r="P4" t="str">
            <v>9501 E Shea Blvd</v>
          </cell>
          <cell r="R4" t="str">
            <v>Scottsdale</v>
          </cell>
          <cell r="S4" t="str">
            <v>AZ</v>
          </cell>
          <cell r="T4" t="str">
            <v xml:space="preserve">85260     </v>
          </cell>
        </row>
        <row r="5">
          <cell r="A5" t="str">
            <v>1041338534</v>
          </cell>
          <cell r="B5" t="str">
            <v>X</v>
          </cell>
          <cell r="C5" t="str">
            <v xml:space="preserve">Q0113 </v>
          </cell>
          <cell r="D5">
            <v>104133</v>
          </cell>
          <cell r="E5">
            <v>41275</v>
          </cell>
          <cell r="F5">
            <v>2958465</v>
          </cell>
          <cell r="G5" t="str">
            <v>SILVERSCRIPT - ABBOTT</v>
          </cell>
          <cell r="H5" t="str">
            <v xml:space="preserve">CAREMARK SS 4-T COPPER EGWP                                                    </v>
          </cell>
          <cell r="I5" t="str">
            <v>H</v>
          </cell>
          <cell r="J5" t="str">
            <v>8534</v>
          </cell>
          <cell r="K5">
            <v>9257</v>
          </cell>
          <cell r="L5">
            <v>0</v>
          </cell>
          <cell r="M5">
            <v>0</v>
          </cell>
          <cell r="N5">
            <v>3085</v>
          </cell>
          <cell r="O5">
            <v>9257</v>
          </cell>
          <cell r="P5" t="str">
            <v>4201 Winfield Rd</v>
          </cell>
          <cell r="R5" t="str">
            <v>Warrenville</v>
          </cell>
          <cell r="S5" t="str">
            <v>IL</v>
          </cell>
          <cell r="T5" t="str">
            <v xml:space="preserve">60555     </v>
          </cell>
        </row>
        <row r="6">
          <cell r="A6" t="str">
            <v>1041718534</v>
          </cell>
          <cell r="B6" t="str">
            <v>X</v>
          </cell>
          <cell r="C6" t="str">
            <v xml:space="preserve">Q0113 </v>
          </cell>
          <cell r="D6">
            <v>104171</v>
          </cell>
          <cell r="E6">
            <v>41275</v>
          </cell>
          <cell r="F6">
            <v>2958465</v>
          </cell>
          <cell r="G6" t="str">
            <v>SILVERSCRIPT - ALTRIA GROUP INC</v>
          </cell>
          <cell r="H6" t="str">
            <v xml:space="preserve">CAREMARK SS 4-T COPPER EGWP                                                    </v>
          </cell>
          <cell r="I6" t="str">
            <v>H</v>
          </cell>
          <cell r="J6" t="str">
            <v>8534</v>
          </cell>
          <cell r="K6">
            <v>3368</v>
          </cell>
          <cell r="L6">
            <v>0</v>
          </cell>
          <cell r="M6">
            <v>0</v>
          </cell>
          <cell r="N6">
            <v>1122</v>
          </cell>
          <cell r="O6">
            <v>3368</v>
          </cell>
          <cell r="P6" t="str">
            <v>9501 E Shea Blvd</v>
          </cell>
          <cell r="R6" t="str">
            <v>Scottsdale</v>
          </cell>
          <cell r="S6" t="str">
            <v>AZ</v>
          </cell>
          <cell r="T6" t="str">
            <v xml:space="preserve">85260     </v>
          </cell>
        </row>
        <row r="7">
          <cell r="A7" t="str">
            <v>1041258534</v>
          </cell>
          <cell r="B7" t="str">
            <v>X</v>
          </cell>
          <cell r="C7" t="str">
            <v xml:space="preserve">Q0113 </v>
          </cell>
          <cell r="D7">
            <v>104125</v>
          </cell>
          <cell r="E7">
            <v>41275</v>
          </cell>
          <cell r="F7">
            <v>2958465</v>
          </cell>
          <cell r="G7" t="str">
            <v>SILVERSCRIPT - AON - DUN AND BRADSTREET</v>
          </cell>
          <cell r="H7" t="str">
            <v xml:space="preserve">CAREMARK SS 4-T COPPER EGWP                                                    </v>
          </cell>
          <cell r="I7" t="str">
            <v>H</v>
          </cell>
          <cell r="J7" t="str">
            <v>8534</v>
          </cell>
          <cell r="K7">
            <v>3256</v>
          </cell>
          <cell r="L7">
            <v>0</v>
          </cell>
          <cell r="M7">
            <v>0</v>
          </cell>
          <cell r="N7">
            <v>1085</v>
          </cell>
          <cell r="O7">
            <v>3256</v>
          </cell>
          <cell r="P7" t="str">
            <v>9501 E Shea Blvd</v>
          </cell>
          <cell r="R7" t="str">
            <v>Scottsdale</v>
          </cell>
          <cell r="S7" t="str">
            <v>AZ</v>
          </cell>
          <cell r="T7" t="str">
            <v xml:space="preserve">85260     </v>
          </cell>
        </row>
        <row r="8">
          <cell r="A8" t="str">
            <v>1041268534</v>
          </cell>
          <cell r="B8" t="str">
            <v>X</v>
          </cell>
          <cell r="C8" t="str">
            <v xml:space="preserve">Q0113 </v>
          </cell>
          <cell r="D8">
            <v>104126</v>
          </cell>
          <cell r="E8">
            <v>41275</v>
          </cell>
          <cell r="F8">
            <v>2958465</v>
          </cell>
          <cell r="G8" t="str">
            <v>SILVERSCRIPT - AON - JOHN HANCOCK</v>
          </cell>
          <cell r="H8" t="str">
            <v xml:space="preserve">CAREMARK SS 4-T COPPER EGWP                                                    </v>
          </cell>
          <cell r="I8" t="str">
            <v>H</v>
          </cell>
          <cell r="J8" t="str">
            <v>8534</v>
          </cell>
          <cell r="K8">
            <v>3970</v>
          </cell>
          <cell r="L8">
            <v>0</v>
          </cell>
          <cell r="M8">
            <v>0</v>
          </cell>
          <cell r="N8">
            <v>1323</v>
          </cell>
          <cell r="O8">
            <v>3970</v>
          </cell>
          <cell r="P8" t="str">
            <v>9501 E Shea Blvd</v>
          </cell>
          <cell r="R8" t="str">
            <v>Scottsdale</v>
          </cell>
          <cell r="S8" t="str">
            <v>AZ</v>
          </cell>
          <cell r="T8" t="str">
            <v xml:space="preserve">85260     </v>
          </cell>
        </row>
        <row r="9">
          <cell r="A9" t="str">
            <v>1041278534</v>
          </cell>
          <cell r="B9" t="str">
            <v>X</v>
          </cell>
          <cell r="C9" t="str">
            <v xml:space="preserve">Q0113 </v>
          </cell>
          <cell r="D9">
            <v>104127</v>
          </cell>
          <cell r="E9">
            <v>41275</v>
          </cell>
          <cell r="F9">
            <v>2958465</v>
          </cell>
          <cell r="G9" t="str">
            <v>SILVERSCRIPT - AON - WOLTERS KLUWER</v>
          </cell>
          <cell r="H9" t="str">
            <v xml:space="preserve">CAREMARK SS 4-T COPPER EGWP                                                    </v>
          </cell>
          <cell r="I9" t="str">
            <v>H</v>
          </cell>
          <cell r="J9" t="str">
            <v>8534</v>
          </cell>
          <cell r="K9">
            <v>1410</v>
          </cell>
          <cell r="L9">
            <v>0</v>
          </cell>
          <cell r="M9">
            <v>0</v>
          </cell>
          <cell r="N9">
            <v>470</v>
          </cell>
          <cell r="O9">
            <v>1410</v>
          </cell>
          <cell r="P9" t="str">
            <v>9501 E Shea Blvd</v>
          </cell>
          <cell r="R9" t="str">
            <v>Scottsdale</v>
          </cell>
          <cell r="S9" t="str">
            <v>AZ</v>
          </cell>
          <cell r="T9" t="str">
            <v xml:space="preserve">85260     </v>
          </cell>
        </row>
        <row r="10">
          <cell r="A10" t="str">
            <v>104192541</v>
          </cell>
          <cell r="B10" t="str">
            <v>X</v>
          </cell>
          <cell r="C10" t="str">
            <v xml:space="preserve">Q0113 </v>
          </cell>
          <cell r="D10">
            <v>104192</v>
          </cell>
          <cell r="E10">
            <v>41275</v>
          </cell>
          <cell r="F10">
            <v>2958465</v>
          </cell>
          <cell r="G10" t="str">
            <v>SILVERSCRIPT - AT&amp;T INC //RTMD</v>
          </cell>
          <cell r="H10" t="str">
            <v xml:space="preserve">CAREMARK SS 4-T EXPANDED - MSB                                                 </v>
          </cell>
          <cell r="I10" t="str">
            <v>H</v>
          </cell>
          <cell r="J10" t="str">
            <v>541</v>
          </cell>
          <cell r="K10">
            <v>226842</v>
          </cell>
          <cell r="L10">
            <v>0</v>
          </cell>
          <cell r="M10">
            <v>0</v>
          </cell>
          <cell r="N10">
            <v>75614</v>
          </cell>
          <cell r="O10">
            <v>226842</v>
          </cell>
          <cell r="P10" t="str">
            <v>9501 E Shea Blvd</v>
          </cell>
          <cell r="R10" t="str">
            <v>Scottsdale</v>
          </cell>
          <cell r="S10" t="str">
            <v>AZ</v>
          </cell>
          <cell r="T10" t="str">
            <v xml:space="preserve">85260     </v>
          </cell>
        </row>
        <row r="11">
          <cell r="A11" t="str">
            <v>1041248534</v>
          </cell>
          <cell r="B11" t="str">
            <v>X</v>
          </cell>
          <cell r="C11" t="str">
            <v xml:space="preserve">Q0113 </v>
          </cell>
          <cell r="D11">
            <v>104124</v>
          </cell>
          <cell r="E11">
            <v>41275</v>
          </cell>
          <cell r="F11">
            <v>2958465</v>
          </cell>
          <cell r="G11" t="str">
            <v>SILVERSCRIPT - BASF CORPORATION</v>
          </cell>
          <cell r="H11" t="str">
            <v xml:space="preserve">CAREMARK SS 4-T COPPER EGWP                                                    </v>
          </cell>
          <cell r="I11" t="str">
            <v>H</v>
          </cell>
          <cell r="J11" t="str">
            <v>8534</v>
          </cell>
          <cell r="K11">
            <v>6471</v>
          </cell>
          <cell r="L11">
            <v>0</v>
          </cell>
          <cell r="M11">
            <v>0</v>
          </cell>
          <cell r="N11">
            <v>2157</v>
          </cell>
          <cell r="O11">
            <v>6471</v>
          </cell>
          <cell r="P11" t="str">
            <v>9501 E Shea Blvd</v>
          </cell>
          <cell r="R11" t="str">
            <v>Scottsdale</v>
          </cell>
          <cell r="S11" t="str">
            <v>AZ</v>
          </cell>
          <cell r="T11" t="str">
            <v xml:space="preserve">85260     </v>
          </cell>
        </row>
        <row r="12">
          <cell r="A12" t="str">
            <v>102175540</v>
          </cell>
          <cell r="B12" t="str">
            <v>X</v>
          </cell>
          <cell r="C12" t="str">
            <v xml:space="preserve">Q0113 </v>
          </cell>
          <cell r="D12">
            <v>102175</v>
          </cell>
          <cell r="E12">
            <v>40544</v>
          </cell>
          <cell r="F12">
            <v>2958465</v>
          </cell>
          <cell r="G12" t="str">
            <v>SILVERSCRIPT - CALIFORNIA VALUED TRUST</v>
          </cell>
          <cell r="H12" t="str">
            <v xml:space="preserve">CAREMARK SS 5-T EXPANDED - MSB                                                 </v>
          </cell>
          <cell r="I12" t="str">
            <v>H</v>
          </cell>
          <cell r="J12" t="str">
            <v>540</v>
          </cell>
          <cell r="K12">
            <v>6490</v>
          </cell>
          <cell r="L12">
            <v>0</v>
          </cell>
          <cell r="M12">
            <v>0</v>
          </cell>
          <cell r="N12">
            <v>2163</v>
          </cell>
          <cell r="O12">
            <v>6490</v>
          </cell>
          <cell r="P12" t="str">
            <v>9501 E Shea Blvd</v>
          </cell>
          <cell r="R12" t="str">
            <v>Scottsdale</v>
          </cell>
          <cell r="S12" t="str">
            <v>AZ</v>
          </cell>
          <cell r="T12" t="str">
            <v xml:space="preserve">85260     </v>
          </cell>
        </row>
        <row r="13">
          <cell r="A13" t="str">
            <v>104128541</v>
          </cell>
          <cell r="B13" t="str">
            <v>X</v>
          </cell>
          <cell r="C13" t="str">
            <v xml:space="preserve">Q0113 </v>
          </cell>
          <cell r="D13">
            <v>104128</v>
          </cell>
          <cell r="E13">
            <v>41275</v>
          </cell>
          <cell r="F13">
            <v>2958465</v>
          </cell>
          <cell r="G13" t="str">
            <v>SILVERSCRIPT - CALPERS</v>
          </cell>
          <cell r="H13" t="str">
            <v xml:space="preserve">CAREMARK SS 4-T EXPANDED - MSB                                                 </v>
          </cell>
          <cell r="I13" t="str">
            <v>H</v>
          </cell>
          <cell r="J13" t="str">
            <v>541</v>
          </cell>
          <cell r="K13">
            <v>114580</v>
          </cell>
          <cell r="L13">
            <v>0</v>
          </cell>
          <cell r="M13">
            <v>0</v>
          </cell>
          <cell r="N13">
            <v>38193</v>
          </cell>
          <cell r="O13">
            <v>114580</v>
          </cell>
          <cell r="P13" t="str">
            <v>9501 E Shea Blvd</v>
          </cell>
          <cell r="R13" t="str">
            <v>Scottsdale</v>
          </cell>
          <cell r="S13" t="str">
            <v>AZ</v>
          </cell>
          <cell r="T13" t="str">
            <v xml:space="preserve">85260     </v>
          </cell>
        </row>
        <row r="14">
          <cell r="A14" t="str">
            <v>1028548534</v>
          </cell>
          <cell r="B14" t="str">
            <v>X</v>
          </cell>
          <cell r="C14" t="str">
            <v xml:space="preserve">Q0113 </v>
          </cell>
          <cell r="D14">
            <v>102854</v>
          </cell>
          <cell r="E14">
            <v>40909</v>
          </cell>
          <cell r="F14">
            <v>2958465</v>
          </cell>
          <cell r="G14" t="str">
            <v>SILVERSCRIPT - CF&amp;I RETIREES VEBA</v>
          </cell>
          <cell r="H14" t="str">
            <v xml:space="preserve">CAREMARK SS 4-T COPPER EGWP                                                    </v>
          </cell>
          <cell r="I14" t="str">
            <v>H</v>
          </cell>
          <cell r="J14" t="str">
            <v>8534</v>
          </cell>
          <cell r="K14">
            <v>4005</v>
          </cell>
          <cell r="L14">
            <v>0</v>
          </cell>
          <cell r="M14">
            <v>0</v>
          </cell>
          <cell r="N14">
            <v>1335</v>
          </cell>
          <cell r="O14">
            <v>4005</v>
          </cell>
        </row>
        <row r="15">
          <cell r="A15" t="str">
            <v>1032718534</v>
          </cell>
          <cell r="B15" t="str">
            <v>X</v>
          </cell>
          <cell r="C15" t="str">
            <v xml:space="preserve">Q0113 </v>
          </cell>
          <cell r="D15">
            <v>103271</v>
          </cell>
          <cell r="E15">
            <v>40909</v>
          </cell>
          <cell r="F15">
            <v>2958465</v>
          </cell>
          <cell r="G15" t="str">
            <v>SILVERSCRIPT - CHICAGO TRANSIT AUTHORITY</v>
          </cell>
          <cell r="H15" t="str">
            <v xml:space="preserve">CAREMARK SS 4-T COPPER EGWP                                                    </v>
          </cell>
          <cell r="I15" t="str">
            <v>H</v>
          </cell>
          <cell r="J15" t="str">
            <v>8534</v>
          </cell>
          <cell r="K15">
            <v>14787</v>
          </cell>
          <cell r="L15">
            <v>0</v>
          </cell>
          <cell r="M15">
            <v>0</v>
          </cell>
          <cell r="N15">
            <v>4929</v>
          </cell>
          <cell r="O15">
            <v>14787</v>
          </cell>
          <cell r="P15" t="str">
            <v>9501 E Shea Blvd</v>
          </cell>
          <cell r="R15" t="str">
            <v>Scottsdale</v>
          </cell>
          <cell r="S15" t="str">
            <v>AZ</v>
          </cell>
          <cell r="T15" t="str">
            <v xml:space="preserve">85260     </v>
          </cell>
        </row>
        <row r="16">
          <cell r="A16" t="str">
            <v>102974541</v>
          </cell>
          <cell r="B16" t="str">
            <v>X</v>
          </cell>
          <cell r="C16" t="str">
            <v xml:space="preserve">Q0113 </v>
          </cell>
          <cell r="D16">
            <v>102974</v>
          </cell>
          <cell r="E16">
            <v>40909</v>
          </cell>
          <cell r="F16">
            <v>2958465</v>
          </cell>
          <cell r="G16" t="str">
            <v>SILVERSCRIPT - CLEVELAND CLINIC</v>
          </cell>
          <cell r="H16" t="str">
            <v xml:space="preserve">CAREMARK SS 4-T EXPANDED - MSB                                                 </v>
          </cell>
          <cell r="I16" t="str">
            <v>H</v>
          </cell>
          <cell r="J16" t="str">
            <v>541</v>
          </cell>
          <cell r="K16">
            <v>4740</v>
          </cell>
          <cell r="L16">
            <v>0</v>
          </cell>
          <cell r="M16">
            <v>0</v>
          </cell>
          <cell r="N16">
            <v>1580</v>
          </cell>
          <cell r="O16">
            <v>4740</v>
          </cell>
          <cell r="P16" t="str">
            <v>9501 E Shea Blvd</v>
          </cell>
          <cell r="R16" t="str">
            <v>Scottsdale</v>
          </cell>
          <cell r="S16" t="str">
            <v>AZ</v>
          </cell>
          <cell r="T16" t="str">
            <v xml:space="preserve">85260     </v>
          </cell>
        </row>
        <row r="17">
          <cell r="A17" t="str">
            <v>1041298534</v>
          </cell>
          <cell r="B17" t="str">
            <v>X</v>
          </cell>
          <cell r="C17" t="str">
            <v xml:space="preserve">Q0113 </v>
          </cell>
          <cell r="D17">
            <v>104129</v>
          </cell>
          <cell r="E17">
            <v>41275</v>
          </cell>
          <cell r="F17">
            <v>2958465</v>
          </cell>
          <cell r="G17" t="str">
            <v>SILVERSCRIPT - CONAGRA</v>
          </cell>
          <cell r="H17" t="str">
            <v xml:space="preserve">CAREMARK SS 4-T COPPER EGWP                                                    </v>
          </cell>
          <cell r="I17" t="str">
            <v>H</v>
          </cell>
          <cell r="J17" t="str">
            <v>8534</v>
          </cell>
          <cell r="K17">
            <v>5326</v>
          </cell>
          <cell r="L17">
            <v>0</v>
          </cell>
          <cell r="M17">
            <v>0</v>
          </cell>
          <cell r="N17">
            <v>1775</v>
          </cell>
          <cell r="O17">
            <v>5326</v>
          </cell>
          <cell r="P17" t="str">
            <v>9501 E Shea Blvd</v>
          </cell>
          <cell r="R17" t="str">
            <v>Scottsdale</v>
          </cell>
          <cell r="S17" t="str">
            <v>AZ</v>
          </cell>
          <cell r="T17" t="str">
            <v xml:space="preserve">85260     </v>
          </cell>
        </row>
        <row r="18">
          <cell r="A18" t="str">
            <v>1021738536</v>
          </cell>
          <cell r="B18" t="str">
            <v>X</v>
          </cell>
          <cell r="C18" t="str">
            <v xml:space="preserve">Q0113 </v>
          </cell>
          <cell r="D18">
            <v>102173</v>
          </cell>
          <cell r="E18">
            <v>40544</v>
          </cell>
          <cell r="F18">
            <v>2958465</v>
          </cell>
          <cell r="G18" t="str">
            <v>SILVERSCRIPT - CONSOL ENERGY</v>
          </cell>
          <cell r="H18" t="str">
            <v xml:space="preserve">CAREMARK SS 4-T GOLD EGWP                                                      </v>
          </cell>
          <cell r="I18" t="str">
            <v>H</v>
          </cell>
          <cell r="J18" t="str">
            <v>8536</v>
          </cell>
          <cell r="K18">
            <v>11451</v>
          </cell>
          <cell r="L18">
            <v>0</v>
          </cell>
          <cell r="M18">
            <v>0</v>
          </cell>
          <cell r="N18">
            <v>3817</v>
          </cell>
          <cell r="O18">
            <v>11451</v>
          </cell>
          <cell r="P18" t="str">
            <v>9501 E Shea Blvd</v>
          </cell>
          <cell r="R18" t="str">
            <v>Scottsdale</v>
          </cell>
          <cell r="S18" t="str">
            <v>AZ</v>
          </cell>
          <cell r="T18" t="str">
            <v xml:space="preserve">85260     </v>
          </cell>
        </row>
        <row r="19">
          <cell r="A19" t="str">
            <v>1042198534</v>
          </cell>
          <cell r="B19" t="str">
            <v>X</v>
          </cell>
          <cell r="C19" t="str">
            <v xml:space="preserve">Q0113 </v>
          </cell>
          <cell r="D19">
            <v>104219</v>
          </cell>
          <cell r="E19">
            <v>41275</v>
          </cell>
          <cell r="F19">
            <v>2958465</v>
          </cell>
          <cell r="G19" t="str">
            <v>SILVERSCRIPT - CONSOLIDATED EDISON NY (CONED)</v>
          </cell>
          <cell r="H19" t="str">
            <v xml:space="preserve">CAREMARK SS 4-T COPPER EGWP                                                    </v>
          </cell>
          <cell r="I19" t="str">
            <v>H</v>
          </cell>
          <cell r="J19" t="str">
            <v>8534</v>
          </cell>
          <cell r="K19">
            <v>14305</v>
          </cell>
          <cell r="L19">
            <v>0</v>
          </cell>
          <cell r="M19">
            <v>0</v>
          </cell>
          <cell r="N19">
            <v>4768</v>
          </cell>
          <cell r="O19">
            <v>14305</v>
          </cell>
          <cell r="P19" t="str">
            <v>9501 E Shea Blvd</v>
          </cell>
          <cell r="R19" t="str">
            <v>Scottsdale</v>
          </cell>
          <cell r="S19" t="str">
            <v>AZ</v>
          </cell>
          <cell r="T19" t="str">
            <v xml:space="preserve">85260     </v>
          </cell>
        </row>
        <row r="20">
          <cell r="A20" t="str">
            <v>1041728534</v>
          </cell>
          <cell r="B20" t="str">
            <v>X</v>
          </cell>
          <cell r="C20" t="str">
            <v xml:space="preserve">Q0113 </v>
          </cell>
          <cell r="D20">
            <v>104172</v>
          </cell>
          <cell r="E20">
            <v>41275</v>
          </cell>
          <cell r="F20">
            <v>2958465</v>
          </cell>
          <cell r="G20" t="str">
            <v>SILVERSCRIPT - DARTMOUTH COLLEGE</v>
          </cell>
          <cell r="H20" t="str">
            <v xml:space="preserve">CAREMARK SS 4-T COPPER EGWP                                                    </v>
          </cell>
          <cell r="I20" t="str">
            <v>H</v>
          </cell>
          <cell r="J20" t="str">
            <v>8534</v>
          </cell>
          <cell r="K20">
            <v>2464</v>
          </cell>
          <cell r="L20">
            <v>0</v>
          </cell>
          <cell r="M20">
            <v>0</v>
          </cell>
          <cell r="N20">
            <v>821</v>
          </cell>
          <cell r="O20">
            <v>2464</v>
          </cell>
          <cell r="P20" t="str">
            <v>9501 E Shea Blvd</v>
          </cell>
          <cell r="R20" t="str">
            <v>Scottsdale</v>
          </cell>
          <cell r="S20" t="str">
            <v>AZ</v>
          </cell>
          <cell r="T20" t="str">
            <v xml:space="preserve">85260     </v>
          </cell>
        </row>
        <row r="21">
          <cell r="A21" t="str">
            <v>1042178534</v>
          </cell>
          <cell r="B21" t="str">
            <v>X</v>
          </cell>
          <cell r="C21" t="str">
            <v xml:space="preserve">Q0113 </v>
          </cell>
          <cell r="D21">
            <v>104217</v>
          </cell>
          <cell r="E21">
            <v>41275</v>
          </cell>
          <cell r="F21">
            <v>2958465</v>
          </cell>
          <cell r="G21" t="str">
            <v>SILVERSCRIPT - ENERGY FUTURE HOLDINGS (EFH)//CORET</v>
          </cell>
          <cell r="H21" t="str">
            <v xml:space="preserve">CAREMARK SS 4-T COPPER EGWP                                                    </v>
          </cell>
          <cell r="I21" t="str">
            <v>H</v>
          </cell>
          <cell r="J21" t="str">
            <v>8534</v>
          </cell>
          <cell r="K21">
            <v>8278</v>
          </cell>
          <cell r="L21">
            <v>0</v>
          </cell>
          <cell r="M21">
            <v>0</v>
          </cell>
          <cell r="N21">
            <v>2759</v>
          </cell>
          <cell r="O21">
            <v>8278</v>
          </cell>
          <cell r="P21" t="str">
            <v>9501 E Shea Blvd</v>
          </cell>
          <cell r="R21" t="str">
            <v>Scottsdale</v>
          </cell>
          <cell r="S21" t="str">
            <v>AZ</v>
          </cell>
          <cell r="T21" t="str">
            <v xml:space="preserve">85260     </v>
          </cell>
        </row>
        <row r="22">
          <cell r="A22" t="str">
            <v>104173541</v>
          </cell>
          <cell r="B22" t="str">
            <v>X</v>
          </cell>
          <cell r="C22" t="str">
            <v xml:space="preserve">Q0113 </v>
          </cell>
          <cell r="D22">
            <v>104173</v>
          </cell>
          <cell r="E22">
            <v>41275</v>
          </cell>
          <cell r="F22">
            <v>2958465</v>
          </cell>
          <cell r="G22" t="str">
            <v>SILVERSCRIPT - ERS OF TX</v>
          </cell>
          <cell r="H22" t="str">
            <v xml:space="preserve">CAREMARK SS 4-T EXPANDED - MSB                                                 </v>
          </cell>
          <cell r="I22" t="str">
            <v>H</v>
          </cell>
          <cell r="J22" t="str">
            <v>541</v>
          </cell>
          <cell r="K22">
            <v>73778</v>
          </cell>
          <cell r="L22">
            <v>0</v>
          </cell>
          <cell r="M22">
            <v>0</v>
          </cell>
          <cell r="N22">
            <v>24592</v>
          </cell>
          <cell r="O22">
            <v>73778</v>
          </cell>
          <cell r="P22" t="str">
            <v>9501 E Shea Blvd</v>
          </cell>
          <cell r="R22" t="str">
            <v>Scottsdale</v>
          </cell>
          <cell r="S22" t="str">
            <v>AZ</v>
          </cell>
          <cell r="T22" t="str">
            <v xml:space="preserve">85260     </v>
          </cell>
        </row>
        <row r="23">
          <cell r="A23" t="str">
            <v>102857540</v>
          </cell>
          <cell r="B23" t="str">
            <v>X</v>
          </cell>
          <cell r="C23" t="str">
            <v xml:space="preserve">Q0113 </v>
          </cell>
          <cell r="D23">
            <v>102857</v>
          </cell>
          <cell r="E23">
            <v>40909</v>
          </cell>
          <cell r="F23">
            <v>2958465</v>
          </cell>
          <cell r="G23" t="str">
            <v>SILVERSCRIPT - FRANKLIN ESSEX HAMILTON</v>
          </cell>
          <cell r="H23" t="str">
            <v xml:space="preserve">CAREMARK SS 5-T EXPANDED - MSB                                                 </v>
          </cell>
          <cell r="I23" t="str">
            <v>H</v>
          </cell>
          <cell r="J23" t="str">
            <v>540</v>
          </cell>
          <cell r="K23">
            <v>1064</v>
          </cell>
          <cell r="L23">
            <v>0</v>
          </cell>
          <cell r="M23">
            <v>0</v>
          </cell>
          <cell r="N23">
            <v>354</v>
          </cell>
          <cell r="O23">
            <v>1064</v>
          </cell>
          <cell r="P23" t="str">
            <v>9501 E Shea Blvd</v>
          </cell>
          <cell r="R23" t="str">
            <v>Scottsdale</v>
          </cell>
          <cell r="S23" t="str">
            <v>AZ</v>
          </cell>
          <cell r="T23" t="str">
            <v xml:space="preserve">85260     </v>
          </cell>
        </row>
        <row r="24">
          <cell r="A24" t="str">
            <v>1041808534</v>
          </cell>
          <cell r="B24" t="str">
            <v>X</v>
          </cell>
          <cell r="C24" t="str">
            <v xml:space="preserve">Q0113 </v>
          </cell>
          <cell r="D24">
            <v>104180</v>
          </cell>
          <cell r="E24">
            <v>41275</v>
          </cell>
          <cell r="F24">
            <v>2958465</v>
          </cell>
          <cell r="G24" t="str">
            <v>SILVERSCRIPT - GANNETT</v>
          </cell>
          <cell r="H24" t="str">
            <v xml:space="preserve">CAREMARK SS 4-T COPPER EGWP                                                    </v>
          </cell>
          <cell r="I24" t="str">
            <v>H</v>
          </cell>
          <cell r="J24" t="str">
            <v>8534</v>
          </cell>
          <cell r="K24">
            <v>2510</v>
          </cell>
          <cell r="L24">
            <v>0</v>
          </cell>
          <cell r="M24">
            <v>0</v>
          </cell>
          <cell r="N24">
            <v>836</v>
          </cell>
          <cell r="O24">
            <v>2510</v>
          </cell>
          <cell r="P24" t="str">
            <v>9501 E Shea Blvd</v>
          </cell>
          <cell r="R24" t="str">
            <v>Scottsdale</v>
          </cell>
          <cell r="S24" t="str">
            <v>AZ</v>
          </cell>
          <cell r="T24" t="str">
            <v xml:space="preserve">85260     </v>
          </cell>
        </row>
        <row r="25">
          <cell r="A25" t="str">
            <v>1041818534</v>
          </cell>
          <cell r="B25" t="str">
            <v>X</v>
          </cell>
          <cell r="C25" t="str">
            <v xml:space="preserve">Q0113 </v>
          </cell>
          <cell r="D25">
            <v>104181</v>
          </cell>
          <cell r="E25">
            <v>41275</v>
          </cell>
          <cell r="F25">
            <v>2958465</v>
          </cell>
          <cell r="G25" t="str">
            <v>SILVERSCRIPT - GANNETT DNP</v>
          </cell>
          <cell r="H25" t="str">
            <v xml:space="preserve">CAREMARK SS 4-T COPPER EGWP                                                    </v>
          </cell>
          <cell r="I25" t="str">
            <v>H</v>
          </cell>
          <cell r="J25" t="str">
            <v>8534</v>
          </cell>
          <cell r="K25">
            <v>686</v>
          </cell>
          <cell r="L25">
            <v>0</v>
          </cell>
          <cell r="M25">
            <v>0</v>
          </cell>
          <cell r="N25">
            <v>228</v>
          </cell>
          <cell r="O25">
            <v>686</v>
          </cell>
          <cell r="P25" t="str">
            <v>9501 E Shea Blvd</v>
          </cell>
          <cell r="R25" t="str">
            <v>Scottsdale</v>
          </cell>
          <cell r="S25" t="str">
            <v>AZ</v>
          </cell>
          <cell r="T25" t="str">
            <v xml:space="preserve">85260     </v>
          </cell>
        </row>
        <row r="26">
          <cell r="A26" t="str">
            <v>101751540</v>
          </cell>
          <cell r="B26" t="str">
            <v>X</v>
          </cell>
          <cell r="C26" t="str">
            <v xml:space="preserve">Q0113 </v>
          </cell>
          <cell r="D26">
            <v>101751</v>
          </cell>
          <cell r="E26">
            <v>40544</v>
          </cell>
          <cell r="F26">
            <v>2958465</v>
          </cell>
          <cell r="G26" t="str">
            <v>SILVERSCRIPT - GE - GRANDFATHERED //TGST</v>
          </cell>
          <cell r="H26" t="str">
            <v xml:space="preserve">CAREMARK SS 5-T EXPANDED - MSB                                                 </v>
          </cell>
          <cell r="I26" t="str">
            <v>H</v>
          </cell>
          <cell r="J26" t="str">
            <v>540</v>
          </cell>
          <cell r="K26">
            <v>85697</v>
          </cell>
          <cell r="L26">
            <v>0</v>
          </cell>
          <cell r="M26">
            <v>0</v>
          </cell>
          <cell r="N26">
            <v>28565</v>
          </cell>
          <cell r="O26">
            <v>85697</v>
          </cell>
          <cell r="P26" t="str">
            <v>1 River Road</v>
          </cell>
          <cell r="R26" t="str">
            <v>Schentectady</v>
          </cell>
          <cell r="S26" t="str">
            <v>NY</v>
          </cell>
          <cell r="T26" t="str">
            <v xml:space="preserve">12345     </v>
          </cell>
        </row>
        <row r="27">
          <cell r="A27" t="str">
            <v>102260540</v>
          </cell>
          <cell r="B27" t="str">
            <v>X</v>
          </cell>
          <cell r="C27" t="str">
            <v xml:space="preserve">Q0113 </v>
          </cell>
          <cell r="D27">
            <v>102260</v>
          </cell>
          <cell r="E27">
            <v>40634</v>
          </cell>
          <cell r="F27">
            <v>2958465</v>
          </cell>
          <cell r="G27" t="str">
            <v>SILVERSCRIPT - GE - NON-GRANDFATHERED //TGST</v>
          </cell>
          <cell r="H27" t="str">
            <v xml:space="preserve">CAREMARK SS 5-T EXPANDED - MSB                                                 </v>
          </cell>
          <cell r="I27" t="str">
            <v>H</v>
          </cell>
          <cell r="J27" t="str">
            <v>540</v>
          </cell>
          <cell r="K27">
            <v>44847</v>
          </cell>
          <cell r="L27">
            <v>0</v>
          </cell>
          <cell r="M27">
            <v>0</v>
          </cell>
          <cell r="N27">
            <v>14949</v>
          </cell>
          <cell r="O27">
            <v>44847</v>
          </cell>
          <cell r="P27" t="str">
            <v>1 River Road</v>
          </cell>
          <cell r="R27" t="str">
            <v>Schentectady</v>
          </cell>
          <cell r="S27" t="str">
            <v>NY</v>
          </cell>
          <cell r="T27" t="str">
            <v xml:space="preserve">12345     </v>
          </cell>
        </row>
        <row r="28">
          <cell r="A28" t="str">
            <v>1041408534</v>
          </cell>
          <cell r="B28" t="str">
            <v>X</v>
          </cell>
          <cell r="C28" t="str">
            <v xml:space="preserve">Q0113 </v>
          </cell>
          <cell r="D28">
            <v>104140</v>
          </cell>
          <cell r="E28">
            <v>41275</v>
          </cell>
          <cell r="F28">
            <v>2958465</v>
          </cell>
          <cell r="G28" t="str">
            <v>SILVERSCRIPT - GOODYEAR RETIREE VEBA</v>
          </cell>
          <cell r="H28" t="str">
            <v xml:space="preserve">CAREMARK SS 4-T COPPER EGWP                                                    </v>
          </cell>
          <cell r="I28" t="str">
            <v>H</v>
          </cell>
          <cell r="J28" t="str">
            <v>8534</v>
          </cell>
          <cell r="K28">
            <v>22048</v>
          </cell>
          <cell r="L28">
            <v>0</v>
          </cell>
          <cell r="M28">
            <v>0</v>
          </cell>
          <cell r="N28">
            <v>7349</v>
          </cell>
          <cell r="O28">
            <v>22048</v>
          </cell>
          <cell r="P28" t="str">
            <v>9501 E Shea Blvd</v>
          </cell>
          <cell r="R28" t="str">
            <v>Scottsdale</v>
          </cell>
          <cell r="S28" t="str">
            <v>AZ</v>
          </cell>
          <cell r="T28" t="str">
            <v xml:space="preserve">85260     </v>
          </cell>
        </row>
        <row r="29">
          <cell r="A29" t="str">
            <v>44023540</v>
          </cell>
          <cell r="B29" t="str">
            <v>X</v>
          </cell>
          <cell r="C29" t="str">
            <v xml:space="preserve">Q0113 </v>
          </cell>
          <cell r="D29">
            <v>44023</v>
          </cell>
          <cell r="E29">
            <v>39814</v>
          </cell>
          <cell r="F29">
            <v>2958465</v>
          </cell>
          <cell r="G29" t="str">
            <v>SILVERSCRIPT - HARTFORD, THE</v>
          </cell>
          <cell r="H29" t="str">
            <v xml:space="preserve">CAREMARK SS 5-T EXPANDED - MSB                                                 </v>
          </cell>
          <cell r="I29" t="str">
            <v>H</v>
          </cell>
          <cell r="J29" t="str">
            <v>540</v>
          </cell>
          <cell r="K29">
            <v>3522</v>
          </cell>
          <cell r="L29">
            <v>0</v>
          </cell>
          <cell r="M29">
            <v>0</v>
          </cell>
          <cell r="N29">
            <v>1174</v>
          </cell>
          <cell r="O29">
            <v>3522</v>
          </cell>
          <cell r="P29" t="str">
            <v>9501 E Shea Blvd</v>
          </cell>
          <cell r="R29" t="str">
            <v>Scottsdale</v>
          </cell>
          <cell r="S29" t="str">
            <v>AZ</v>
          </cell>
          <cell r="T29" t="str">
            <v xml:space="preserve">85260     </v>
          </cell>
        </row>
        <row r="30">
          <cell r="A30" t="str">
            <v>1039008534</v>
          </cell>
          <cell r="B30" t="str">
            <v>X</v>
          </cell>
          <cell r="C30" t="str">
            <v xml:space="preserve">Q0113 </v>
          </cell>
          <cell r="D30">
            <v>103900</v>
          </cell>
          <cell r="E30">
            <v>41091</v>
          </cell>
          <cell r="F30">
            <v>2958465</v>
          </cell>
          <cell r="G30" t="str">
            <v>SILVERSCRIPT - HAWAII EUTF</v>
          </cell>
          <cell r="H30" t="str">
            <v xml:space="preserve">CAREMARK SS 4-T COPPER EGWP                                                    </v>
          </cell>
          <cell r="I30" t="str">
            <v>H</v>
          </cell>
          <cell r="J30" t="str">
            <v>8534</v>
          </cell>
          <cell r="K30">
            <v>44963</v>
          </cell>
          <cell r="L30">
            <v>0</v>
          </cell>
          <cell r="M30">
            <v>0</v>
          </cell>
          <cell r="N30">
            <v>14987</v>
          </cell>
          <cell r="O30">
            <v>44963</v>
          </cell>
          <cell r="P30" t="str">
            <v>9501 E Shea Blvd</v>
          </cell>
          <cell r="R30" t="str">
            <v>Scottsdale</v>
          </cell>
          <cell r="S30" t="str">
            <v>AZ</v>
          </cell>
          <cell r="T30" t="str">
            <v xml:space="preserve">85260     </v>
          </cell>
        </row>
        <row r="31">
          <cell r="A31" t="str">
            <v>1041898534</v>
          </cell>
          <cell r="B31" t="str">
            <v>X</v>
          </cell>
          <cell r="C31" t="str">
            <v xml:space="preserve">Q0113 </v>
          </cell>
          <cell r="D31">
            <v>104189</v>
          </cell>
          <cell r="E31">
            <v>41275</v>
          </cell>
          <cell r="F31">
            <v>2958465</v>
          </cell>
          <cell r="G31" t="str">
            <v>SILVERSCRIPT - HUBBELL CORP (NEPPC)</v>
          </cell>
          <cell r="H31" t="str">
            <v xml:space="preserve">CAREMARK SS 4-T COPPER EGWP                                                    </v>
          </cell>
          <cell r="I31" t="str">
            <v>H</v>
          </cell>
          <cell r="J31" t="str">
            <v>8534</v>
          </cell>
          <cell r="K31">
            <v>678</v>
          </cell>
          <cell r="L31">
            <v>0</v>
          </cell>
          <cell r="M31">
            <v>0</v>
          </cell>
          <cell r="N31">
            <v>226</v>
          </cell>
          <cell r="O31">
            <v>678</v>
          </cell>
          <cell r="P31" t="str">
            <v>9501 E Shea Blvd</v>
          </cell>
          <cell r="R31" t="str">
            <v>Scottsdale</v>
          </cell>
          <cell r="S31" t="str">
            <v>AZ</v>
          </cell>
          <cell r="T31" t="str">
            <v xml:space="preserve">85260     </v>
          </cell>
        </row>
        <row r="32">
          <cell r="A32" t="str">
            <v>102973541</v>
          </cell>
          <cell r="B32" t="str">
            <v>X</v>
          </cell>
          <cell r="C32" t="str">
            <v xml:space="preserve">Q0113 </v>
          </cell>
          <cell r="D32">
            <v>102973</v>
          </cell>
          <cell r="E32">
            <v>40909</v>
          </cell>
          <cell r="F32">
            <v>2958465</v>
          </cell>
          <cell r="G32" t="str">
            <v>SILVERSCRIPT - KELLOGG COMPANY</v>
          </cell>
          <cell r="H32" t="str">
            <v xml:space="preserve">CAREMARK SS 4-T EXPANDED - MSB                                                 </v>
          </cell>
          <cell r="I32" t="str">
            <v>H</v>
          </cell>
          <cell r="J32" t="str">
            <v>541</v>
          </cell>
          <cell r="K32">
            <v>6132</v>
          </cell>
          <cell r="L32">
            <v>0</v>
          </cell>
          <cell r="M32">
            <v>0</v>
          </cell>
          <cell r="N32">
            <v>2044</v>
          </cell>
          <cell r="O32">
            <v>6132</v>
          </cell>
          <cell r="P32" t="str">
            <v>9501 E Shea Blvd</v>
          </cell>
          <cell r="R32" t="str">
            <v>Scottsdale</v>
          </cell>
          <cell r="S32" t="str">
            <v>AZ</v>
          </cell>
          <cell r="T32" t="str">
            <v xml:space="preserve">85260     </v>
          </cell>
        </row>
        <row r="33">
          <cell r="A33" t="str">
            <v>102841541</v>
          </cell>
          <cell r="B33" t="str">
            <v>X</v>
          </cell>
          <cell r="C33" t="str">
            <v xml:space="preserve">Q0113 </v>
          </cell>
          <cell r="D33">
            <v>102841</v>
          </cell>
          <cell r="E33">
            <v>40909</v>
          </cell>
          <cell r="F33">
            <v>2958465</v>
          </cell>
          <cell r="G33" t="str">
            <v>SILVERSCRIPT - MARTIN MARIETTA MATERIALS</v>
          </cell>
          <cell r="H33" t="str">
            <v xml:space="preserve">CAREMARK SS 4-T EXPANDED - MSB                                                 </v>
          </cell>
          <cell r="I33" t="str">
            <v>H</v>
          </cell>
          <cell r="J33" t="str">
            <v>541</v>
          </cell>
          <cell r="K33">
            <v>867</v>
          </cell>
          <cell r="L33">
            <v>0</v>
          </cell>
          <cell r="M33">
            <v>0</v>
          </cell>
          <cell r="N33">
            <v>289</v>
          </cell>
          <cell r="O33">
            <v>867</v>
          </cell>
          <cell r="P33" t="str">
            <v>2710 Wycliff Rd</v>
          </cell>
          <cell r="R33" t="str">
            <v>Raleigh</v>
          </cell>
          <cell r="S33" t="str">
            <v>NC</v>
          </cell>
          <cell r="T33" t="str">
            <v xml:space="preserve">27607     </v>
          </cell>
        </row>
        <row r="34">
          <cell r="A34" t="str">
            <v>1041438534</v>
          </cell>
          <cell r="B34" t="str">
            <v>X</v>
          </cell>
          <cell r="C34" t="str">
            <v xml:space="preserve">Q0113 </v>
          </cell>
          <cell r="D34">
            <v>104143</v>
          </cell>
          <cell r="E34">
            <v>41275</v>
          </cell>
          <cell r="F34">
            <v>2958465</v>
          </cell>
          <cell r="G34" t="str">
            <v>SILVERSCRIPT - MCKESSON HBOC</v>
          </cell>
          <cell r="H34" t="str">
            <v xml:space="preserve">CAREMARK SS 4-T COPPER EGWP                                                    </v>
          </cell>
          <cell r="I34" t="str">
            <v>H</v>
          </cell>
          <cell r="J34" t="str">
            <v>8534</v>
          </cell>
          <cell r="K34">
            <v>1775</v>
          </cell>
          <cell r="L34">
            <v>0</v>
          </cell>
          <cell r="M34">
            <v>0</v>
          </cell>
          <cell r="N34">
            <v>591</v>
          </cell>
          <cell r="O34">
            <v>1775</v>
          </cell>
          <cell r="P34" t="str">
            <v>9501 E Shea Blvd</v>
          </cell>
          <cell r="R34" t="str">
            <v>Scottsdale</v>
          </cell>
          <cell r="S34" t="str">
            <v>AZ</v>
          </cell>
          <cell r="T34" t="str">
            <v xml:space="preserve">85260     </v>
          </cell>
        </row>
        <row r="35">
          <cell r="A35" t="str">
            <v>1042108534</v>
          </cell>
          <cell r="B35" t="str">
            <v>X</v>
          </cell>
          <cell r="C35" t="str">
            <v xml:space="preserve">Q0113 </v>
          </cell>
          <cell r="D35">
            <v>104210</v>
          </cell>
          <cell r="E35">
            <v>41275</v>
          </cell>
          <cell r="F35">
            <v>2958465</v>
          </cell>
          <cell r="G35" t="str">
            <v>SILVERSCRIPT - NATIONAL GRID MAINTENANCE CHOICE</v>
          </cell>
          <cell r="H35" t="str">
            <v xml:space="preserve">CAREMARK SS 4-T COPPER EGWP                                                    </v>
          </cell>
          <cell r="I35" t="str">
            <v>H</v>
          </cell>
          <cell r="J35" t="str">
            <v>8534</v>
          </cell>
          <cell r="K35">
            <v>3608</v>
          </cell>
          <cell r="L35">
            <v>0</v>
          </cell>
          <cell r="M35">
            <v>0</v>
          </cell>
          <cell r="N35">
            <v>1202</v>
          </cell>
          <cell r="O35">
            <v>3608</v>
          </cell>
          <cell r="P35" t="str">
            <v>9501 E Shea Blvd</v>
          </cell>
          <cell r="R35" t="str">
            <v>Scottsdale</v>
          </cell>
          <cell r="S35" t="str">
            <v>AZ</v>
          </cell>
          <cell r="T35" t="str">
            <v xml:space="preserve">85260     </v>
          </cell>
        </row>
        <row r="36">
          <cell r="A36" t="str">
            <v>1042118534</v>
          </cell>
          <cell r="B36" t="str">
            <v>X</v>
          </cell>
          <cell r="C36" t="str">
            <v xml:space="preserve">Q0113 </v>
          </cell>
          <cell r="D36">
            <v>104211</v>
          </cell>
          <cell r="E36">
            <v>41275</v>
          </cell>
          <cell r="F36">
            <v>2958465</v>
          </cell>
          <cell r="G36" t="str">
            <v>SILVERSCRIPT - NATIONAL GRID NON MAINT CHOICE</v>
          </cell>
          <cell r="H36" t="str">
            <v xml:space="preserve">CAREMARK SS 4-T COPPER EGWP                                                    </v>
          </cell>
          <cell r="I36" t="str">
            <v>H</v>
          </cell>
          <cell r="J36" t="str">
            <v>8534</v>
          </cell>
          <cell r="K36">
            <v>14815</v>
          </cell>
          <cell r="L36">
            <v>0</v>
          </cell>
          <cell r="M36">
            <v>0</v>
          </cell>
          <cell r="N36">
            <v>4938</v>
          </cell>
          <cell r="O36">
            <v>14815</v>
          </cell>
          <cell r="P36" t="str">
            <v>9501 E Shea Blvd</v>
          </cell>
          <cell r="R36" t="str">
            <v>Scottsdale</v>
          </cell>
          <cell r="S36" t="str">
            <v>AZ</v>
          </cell>
          <cell r="T36" t="str">
            <v xml:space="preserve">85260     </v>
          </cell>
        </row>
        <row r="37">
          <cell r="A37" t="str">
            <v>1011108534</v>
          </cell>
          <cell r="B37" t="str">
            <v>X</v>
          </cell>
          <cell r="C37" t="str">
            <v xml:space="preserve">Q0113 </v>
          </cell>
          <cell r="D37">
            <v>101110</v>
          </cell>
          <cell r="E37">
            <v>40360</v>
          </cell>
          <cell r="F37">
            <v>2958465</v>
          </cell>
          <cell r="G37" t="str">
            <v>SILVERSCRIPT - NAVISTAR/INTL TRUCK &amp; ENGINE</v>
          </cell>
          <cell r="H37" t="str">
            <v xml:space="preserve">CAREMARK SS 4-T COPPER EGWP                                                    </v>
          </cell>
          <cell r="I37" t="str">
            <v>H</v>
          </cell>
          <cell r="J37" t="str">
            <v>8534</v>
          </cell>
          <cell r="K37">
            <v>62877</v>
          </cell>
          <cell r="L37">
            <v>0</v>
          </cell>
          <cell r="M37">
            <v>0</v>
          </cell>
          <cell r="N37">
            <v>20959</v>
          </cell>
          <cell r="O37">
            <v>62877</v>
          </cell>
          <cell r="P37" t="str">
            <v>4201 Winfield Rd</v>
          </cell>
          <cell r="R37" t="str">
            <v>Warrenville</v>
          </cell>
          <cell r="S37" t="str">
            <v>IL</v>
          </cell>
          <cell r="T37" t="str">
            <v xml:space="preserve">60555     </v>
          </cell>
        </row>
        <row r="38">
          <cell r="A38" t="str">
            <v>1041448534</v>
          </cell>
          <cell r="B38" t="str">
            <v>X</v>
          </cell>
          <cell r="C38" t="str">
            <v xml:space="preserve">Q0113 </v>
          </cell>
          <cell r="D38">
            <v>104144</v>
          </cell>
          <cell r="E38">
            <v>41275</v>
          </cell>
          <cell r="F38">
            <v>2958465</v>
          </cell>
          <cell r="G38" t="str">
            <v>SILVERSCRIPT - NESTLE USA</v>
          </cell>
          <cell r="H38" t="str">
            <v xml:space="preserve">CAREMARK SS 4-T COPPER EGWP                                                    </v>
          </cell>
          <cell r="I38" t="str">
            <v>H</v>
          </cell>
          <cell r="J38" t="str">
            <v>8534</v>
          </cell>
          <cell r="K38">
            <v>5353</v>
          </cell>
          <cell r="L38">
            <v>0</v>
          </cell>
          <cell r="M38">
            <v>0</v>
          </cell>
          <cell r="N38">
            <v>1784</v>
          </cell>
          <cell r="O38">
            <v>5353</v>
          </cell>
          <cell r="P38" t="str">
            <v>9501 E Shea Blvd</v>
          </cell>
          <cell r="R38" t="str">
            <v>Scottsdale</v>
          </cell>
          <cell r="S38" t="str">
            <v>AZ</v>
          </cell>
          <cell r="T38" t="str">
            <v xml:space="preserve">85260     </v>
          </cell>
        </row>
        <row r="39">
          <cell r="A39" t="str">
            <v>102842541</v>
          </cell>
          <cell r="B39" t="str">
            <v>X</v>
          </cell>
          <cell r="C39" t="str">
            <v xml:space="preserve">Q0113 </v>
          </cell>
          <cell r="D39">
            <v>102842</v>
          </cell>
          <cell r="E39">
            <v>40909</v>
          </cell>
          <cell r="F39">
            <v>2958465</v>
          </cell>
          <cell r="G39" t="str">
            <v>SILVERSCRIPT - NEW YORK TIMES</v>
          </cell>
          <cell r="H39" t="str">
            <v xml:space="preserve">CAREMARK SS 4-T EXPANDED - MSB                                                 </v>
          </cell>
          <cell r="I39" t="str">
            <v>H</v>
          </cell>
          <cell r="J39" t="str">
            <v>541</v>
          </cell>
          <cell r="K39">
            <v>2124</v>
          </cell>
          <cell r="L39">
            <v>0</v>
          </cell>
          <cell r="M39">
            <v>0</v>
          </cell>
          <cell r="N39">
            <v>708</v>
          </cell>
          <cell r="O39">
            <v>2124</v>
          </cell>
          <cell r="P39" t="str">
            <v>620 8th Ave</v>
          </cell>
          <cell r="Q39" t="str">
            <v>17th Floor</v>
          </cell>
          <cell r="R39" t="str">
            <v>New York</v>
          </cell>
          <cell r="S39" t="str">
            <v>NY</v>
          </cell>
          <cell r="T39" t="str">
            <v xml:space="preserve">10036     </v>
          </cell>
        </row>
        <row r="40">
          <cell r="A40" t="str">
            <v>104213541</v>
          </cell>
          <cell r="B40" t="str">
            <v>X</v>
          </cell>
          <cell r="C40" t="str">
            <v xml:space="preserve">Q0113 </v>
          </cell>
          <cell r="D40">
            <v>104213</v>
          </cell>
          <cell r="E40">
            <v>41275</v>
          </cell>
          <cell r="F40">
            <v>2958465</v>
          </cell>
          <cell r="G40" t="str">
            <v>SILVERSCRIPT - NORTHERN TRUST</v>
          </cell>
          <cell r="H40" t="str">
            <v xml:space="preserve">CAREMARK SS 4-T EXPANDED - MSB                                                 </v>
          </cell>
          <cell r="I40" t="str">
            <v>H</v>
          </cell>
          <cell r="J40" t="str">
            <v>541</v>
          </cell>
          <cell r="K40">
            <v>858</v>
          </cell>
          <cell r="L40">
            <v>0</v>
          </cell>
          <cell r="M40">
            <v>0</v>
          </cell>
          <cell r="N40">
            <v>286</v>
          </cell>
          <cell r="O40">
            <v>858</v>
          </cell>
          <cell r="P40" t="str">
            <v>9501 E Shea Blvd</v>
          </cell>
          <cell r="R40" t="str">
            <v>Scottsdale</v>
          </cell>
          <cell r="S40" t="str">
            <v>AZ</v>
          </cell>
          <cell r="T40" t="str">
            <v xml:space="preserve">85260     </v>
          </cell>
        </row>
        <row r="41">
          <cell r="A41" t="str">
            <v>102856540</v>
          </cell>
          <cell r="B41" t="str">
            <v>X</v>
          </cell>
          <cell r="C41" t="str">
            <v xml:space="preserve">Q0113 </v>
          </cell>
          <cell r="D41">
            <v>102856</v>
          </cell>
          <cell r="E41">
            <v>40909</v>
          </cell>
          <cell r="F41">
            <v>2958465</v>
          </cell>
          <cell r="G41" t="str">
            <v>SILVERSCRIPT - NY MEDICAL COLLEGE</v>
          </cell>
          <cell r="H41" t="str">
            <v xml:space="preserve">CAREMARK SS 5-T EXPANDED - MSB                                                 </v>
          </cell>
          <cell r="I41" t="str">
            <v>H</v>
          </cell>
          <cell r="J41" t="str">
            <v>540</v>
          </cell>
          <cell r="K41">
            <v>231</v>
          </cell>
          <cell r="L41">
            <v>0</v>
          </cell>
          <cell r="M41">
            <v>0</v>
          </cell>
          <cell r="N41">
            <v>77</v>
          </cell>
          <cell r="O41">
            <v>231</v>
          </cell>
          <cell r="P41" t="str">
            <v>9501 E Shea Blvd</v>
          </cell>
          <cell r="R41" t="str">
            <v>Scottsdale</v>
          </cell>
          <cell r="S41" t="str">
            <v>AZ</v>
          </cell>
          <cell r="T41" t="str">
            <v xml:space="preserve">85260     </v>
          </cell>
        </row>
        <row r="42">
          <cell r="A42" t="str">
            <v>1041878534</v>
          </cell>
          <cell r="B42" t="str">
            <v>X</v>
          </cell>
          <cell r="C42" t="str">
            <v xml:space="preserve">Q0113 </v>
          </cell>
          <cell r="D42">
            <v>104187</v>
          </cell>
          <cell r="E42">
            <v>41275</v>
          </cell>
          <cell r="F42">
            <v>2958465</v>
          </cell>
          <cell r="G42" t="str">
            <v>SILVERSCRIPT - OE 139 (IUOE)</v>
          </cell>
          <cell r="H42" t="str">
            <v xml:space="preserve">CAREMARK SS 4-T COPPER EGWP                                                    </v>
          </cell>
          <cell r="I42" t="str">
            <v>H</v>
          </cell>
          <cell r="J42" t="str">
            <v>8534</v>
          </cell>
          <cell r="K42">
            <v>3171</v>
          </cell>
          <cell r="L42">
            <v>0</v>
          </cell>
          <cell r="M42">
            <v>0</v>
          </cell>
          <cell r="N42">
            <v>1057</v>
          </cell>
          <cell r="O42">
            <v>3171</v>
          </cell>
          <cell r="P42" t="str">
            <v>9501 E Shea Blvd</v>
          </cell>
          <cell r="R42" t="str">
            <v>Scottsdale</v>
          </cell>
          <cell r="S42" t="str">
            <v>AZ</v>
          </cell>
          <cell r="T42" t="str">
            <v xml:space="preserve">85260     </v>
          </cell>
        </row>
        <row r="43">
          <cell r="A43" t="str">
            <v>439108536</v>
          </cell>
          <cell r="B43" t="str">
            <v>X</v>
          </cell>
          <cell r="C43" t="str">
            <v xml:space="preserve">Q0113 </v>
          </cell>
          <cell r="D43">
            <v>43910</v>
          </cell>
          <cell r="E43">
            <v>39814</v>
          </cell>
          <cell r="F43">
            <v>2958465</v>
          </cell>
          <cell r="G43" t="str">
            <v>SILVERSCRIPT - PATRIOT COAL - 9141</v>
          </cell>
          <cell r="H43" t="str">
            <v xml:space="preserve">CAREMARK SS 4-T GOLD EGWP                                                      </v>
          </cell>
          <cell r="I43" t="str">
            <v>H</v>
          </cell>
          <cell r="J43" t="str">
            <v>8536</v>
          </cell>
          <cell r="K43">
            <v>5837</v>
          </cell>
          <cell r="L43">
            <v>0</v>
          </cell>
          <cell r="M43">
            <v>0</v>
          </cell>
          <cell r="N43">
            <v>1945</v>
          </cell>
          <cell r="O43">
            <v>5837</v>
          </cell>
          <cell r="P43" t="str">
            <v>12312 OLIVE BOULEVARD</v>
          </cell>
          <cell r="R43" t="str">
            <v>ST LOUIS</v>
          </cell>
          <cell r="S43" t="str">
            <v>MO</v>
          </cell>
          <cell r="T43" t="str">
            <v xml:space="preserve">63141     </v>
          </cell>
        </row>
        <row r="44">
          <cell r="A44" t="str">
            <v>1021708536</v>
          </cell>
          <cell r="B44" t="str">
            <v>X</v>
          </cell>
          <cell r="C44" t="str">
            <v xml:space="preserve">Q0113 </v>
          </cell>
          <cell r="D44">
            <v>102170</v>
          </cell>
          <cell r="E44">
            <v>40544</v>
          </cell>
          <cell r="F44">
            <v>2958465</v>
          </cell>
          <cell r="G44" t="str">
            <v>SILVERSCRIPT - PATRIOT COAL - 9142</v>
          </cell>
          <cell r="H44" t="str">
            <v xml:space="preserve">CAREMARK SS 4-T GOLD EGWP                                                      </v>
          </cell>
          <cell r="I44" t="str">
            <v>H</v>
          </cell>
          <cell r="J44" t="str">
            <v>8536</v>
          </cell>
          <cell r="K44">
            <v>8113</v>
          </cell>
          <cell r="L44">
            <v>0</v>
          </cell>
          <cell r="M44">
            <v>0</v>
          </cell>
          <cell r="N44">
            <v>2704</v>
          </cell>
          <cell r="O44">
            <v>8113</v>
          </cell>
          <cell r="P44" t="str">
            <v>12312 OLIVE BOULEVARD</v>
          </cell>
          <cell r="R44" t="str">
            <v>ST LOUIS</v>
          </cell>
          <cell r="S44" t="str">
            <v>MO</v>
          </cell>
          <cell r="T44" t="str">
            <v xml:space="preserve">63141     </v>
          </cell>
        </row>
        <row r="45">
          <cell r="A45" t="str">
            <v>439208536</v>
          </cell>
          <cell r="B45" t="str">
            <v>X</v>
          </cell>
          <cell r="C45" t="str">
            <v xml:space="preserve">Q0113 </v>
          </cell>
          <cell r="D45">
            <v>43920</v>
          </cell>
          <cell r="E45">
            <v>39814</v>
          </cell>
          <cell r="F45">
            <v>2958465</v>
          </cell>
          <cell r="G45" t="str">
            <v>SILVERSCRIPT - PEABODY ENERGY - MED D</v>
          </cell>
          <cell r="H45" t="str">
            <v xml:space="preserve">CAREMARK SS 4-T GOLD EGWP                                                      </v>
          </cell>
          <cell r="I45" t="str">
            <v>H</v>
          </cell>
          <cell r="J45" t="str">
            <v>8536</v>
          </cell>
          <cell r="K45">
            <v>1123</v>
          </cell>
          <cell r="L45">
            <v>0</v>
          </cell>
          <cell r="M45">
            <v>0</v>
          </cell>
          <cell r="N45">
            <v>374</v>
          </cell>
          <cell r="O45">
            <v>1123</v>
          </cell>
          <cell r="P45" t="str">
            <v>701 MARKET STREET</v>
          </cell>
          <cell r="R45" t="str">
            <v>ST. LOUIS</v>
          </cell>
          <cell r="S45" t="str">
            <v>MO</v>
          </cell>
          <cell r="T45" t="str">
            <v xml:space="preserve">63101     </v>
          </cell>
        </row>
        <row r="46">
          <cell r="A46" t="str">
            <v>104145541</v>
          </cell>
          <cell r="B46" t="str">
            <v>X</v>
          </cell>
          <cell r="C46" t="str">
            <v xml:space="preserve">Q0113 </v>
          </cell>
          <cell r="D46">
            <v>104145</v>
          </cell>
          <cell r="E46">
            <v>41275</v>
          </cell>
          <cell r="F46">
            <v>2958465</v>
          </cell>
          <cell r="G46" t="str">
            <v>SILVERSCRIPT - PEBTF</v>
          </cell>
          <cell r="H46" t="str">
            <v xml:space="preserve">CAREMARK SS 4-T EXPANDED - MSB                                                 </v>
          </cell>
          <cell r="I46" t="str">
            <v>H</v>
          </cell>
          <cell r="J46" t="str">
            <v>541</v>
          </cell>
          <cell r="K46">
            <v>60602</v>
          </cell>
          <cell r="L46">
            <v>0</v>
          </cell>
          <cell r="M46">
            <v>0</v>
          </cell>
          <cell r="N46">
            <v>20200</v>
          </cell>
          <cell r="O46">
            <v>60602</v>
          </cell>
          <cell r="P46" t="str">
            <v>9501 E Shea Blvd</v>
          </cell>
          <cell r="R46" t="str">
            <v>Scottsdale</v>
          </cell>
          <cell r="S46" t="str">
            <v>AZ</v>
          </cell>
          <cell r="T46" t="str">
            <v xml:space="preserve">85260     </v>
          </cell>
        </row>
        <row r="47">
          <cell r="A47" t="str">
            <v>1041418534</v>
          </cell>
          <cell r="B47" t="str">
            <v>X</v>
          </cell>
          <cell r="C47" t="str">
            <v xml:space="preserve">Q0113 </v>
          </cell>
          <cell r="D47">
            <v>104141</v>
          </cell>
          <cell r="E47">
            <v>41275</v>
          </cell>
          <cell r="F47">
            <v>2958465</v>
          </cell>
          <cell r="G47" t="str">
            <v>SILVERSCRIPT - PEPCO HOLDINGS INC</v>
          </cell>
          <cell r="H47" t="str">
            <v xml:space="preserve">CAREMARK SS 4-T COPPER EGWP                                                    </v>
          </cell>
          <cell r="I47" t="str">
            <v>H</v>
          </cell>
          <cell r="J47" t="str">
            <v>8534</v>
          </cell>
          <cell r="K47">
            <v>5565</v>
          </cell>
          <cell r="L47">
            <v>0</v>
          </cell>
          <cell r="M47">
            <v>0</v>
          </cell>
          <cell r="N47">
            <v>1855</v>
          </cell>
          <cell r="O47">
            <v>5565</v>
          </cell>
          <cell r="P47" t="str">
            <v>9501 E Shea Blvd</v>
          </cell>
          <cell r="R47" t="str">
            <v>Scottsdale</v>
          </cell>
          <cell r="S47" t="str">
            <v>AZ</v>
          </cell>
          <cell r="T47" t="str">
            <v xml:space="preserve">85260     </v>
          </cell>
        </row>
        <row r="48">
          <cell r="A48" t="str">
            <v>1028468534</v>
          </cell>
          <cell r="B48" t="str">
            <v>X</v>
          </cell>
          <cell r="C48" t="str">
            <v xml:space="preserve">Q0113 </v>
          </cell>
          <cell r="D48">
            <v>102846</v>
          </cell>
          <cell r="E48">
            <v>40909</v>
          </cell>
          <cell r="F48">
            <v>2958465</v>
          </cell>
          <cell r="G48" t="str">
            <v>SILVERSCRIPT - PHILADELPHIA GAS WORKS</v>
          </cell>
          <cell r="H48" t="str">
            <v xml:space="preserve">CAREMARK SS 4-T COPPER EGWP                                                    </v>
          </cell>
          <cell r="I48" t="str">
            <v>H</v>
          </cell>
          <cell r="J48" t="str">
            <v>8534</v>
          </cell>
          <cell r="K48">
            <v>1591</v>
          </cell>
          <cell r="L48">
            <v>0</v>
          </cell>
          <cell r="M48">
            <v>0</v>
          </cell>
          <cell r="N48">
            <v>530</v>
          </cell>
          <cell r="O48">
            <v>1591</v>
          </cell>
          <cell r="P48" t="str">
            <v>800 W Montgomery Ave</v>
          </cell>
          <cell r="R48" t="str">
            <v>Philadelphia</v>
          </cell>
          <cell r="S48" t="str">
            <v>PA</v>
          </cell>
          <cell r="T48" t="str">
            <v xml:space="preserve">19122     </v>
          </cell>
        </row>
        <row r="49">
          <cell r="A49" t="str">
            <v>104186541</v>
          </cell>
          <cell r="B49" t="str">
            <v>X</v>
          </cell>
          <cell r="C49" t="str">
            <v xml:space="preserve">Q0113 </v>
          </cell>
          <cell r="D49">
            <v>104186</v>
          </cell>
          <cell r="E49">
            <v>41275</v>
          </cell>
          <cell r="F49">
            <v>2958465</v>
          </cell>
          <cell r="G49" t="str">
            <v>SILVERSCRIPT - PLUMBERS LOCAL 219 (EHPCO)</v>
          </cell>
          <cell r="H49" t="str">
            <v xml:space="preserve">CAREMARK SS 4-T EXPANDED - MSB                                                 </v>
          </cell>
          <cell r="I49" t="str">
            <v>H</v>
          </cell>
          <cell r="J49" t="str">
            <v>541</v>
          </cell>
          <cell r="K49">
            <v>196</v>
          </cell>
          <cell r="L49">
            <v>0</v>
          </cell>
          <cell r="M49">
            <v>0</v>
          </cell>
          <cell r="N49">
            <v>65</v>
          </cell>
          <cell r="O49">
            <v>196</v>
          </cell>
          <cell r="P49" t="str">
            <v>9501 E Shea Blvd</v>
          </cell>
          <cell r="R49" t="str">
            <v>Scottsdale</v>
          </cell>
          <cell r="S49" t="str">
            <v>AZ</v>
          </cell>
          <cell r="T49" t="str">
            <v xml:space="preserve">85260     </v>
          </cell>
        </row>
        <row r="50">
          <cell r="A50" t="str">
            <v>101752541</v>
          </cell>
          <cell r="B50" t="str">
            <v>X</v>
          </cell>
          <cell r="C50" t="str">
            <v xml:space="preserve">Q0113 </v>
          </cell>
          <cell r="D50">
            <v>101752</v>
          </cell>
          <cell r="E50">
            <v>40544</v>
          </cell>
          <cell r="F50">
            <v>2958465</v>
          </cell>
          <cell r="G50" t="str">
            <v>SILVERSCRIPT - PRAXAIR, INC.</v>
          </cell>
          <cell r="H50" t="str">
            <v xml:space="preserve">CAREMARK SS 4-T EXPANDED - MSB                                                 </v>
          </cell>
          <cell r="I50" t="str">
            <v>H</v>
          </cell>
          <cell r="J50" t="str">
            <v>541</v>
          </cell>
          <cell r="K50">
            <v>1849</v>
          </cell>
          <cell r="L50">
            <v>0</v>
          </cell>
          <cell r="M50">
            <v>0</v>
          </cell>
          <cell r="N50">
            <v>616</v>
          </cell>
          <cell r="O50">
            <v>1849</v>
          </cell>
          <cell r="P50" t="str">
            <v>39 OLD RIDGEBURY ROAD</v>
          </cell>
          <cell r="R50" t="str">
            <v>DANBURY</v>
          </cell>
          <cell r="S50" t="str">
            <v>CT</v>
          </cell>
          <cell r="T50" t="str">
            <v xml:space="preserve">06810     </v>
          </cell>
        </row>
        <row r="51">
          <cell r="A51" t="str">
            <v>1042148534</v>
          </cell>
          <cell r="B51" t="str">
            <v>X</v>
          </cell>
          <cell r="C51" t="str">
            <v xml:space="preserve">Q0113 </v>
          </cell>
          <cell r="D51">
            <v>104214</v>
          </cell>
          <cell r="E51">
            <v>41275</v>
          </cell>
          <cell r="F51">
            <v>2958465</v>
          </cell>
          <cell r="G51" t="str">
            <v>SILVERSCRIPT - RR DONNELLEY</v>
          </cell>
          <cell r="H51" t="str">
            <v xml:space="preserve">CAREMARK SS 4-T COPPER EGWP                                                    </v>
          </cell>
          <cell r="I51" t="str">
            <v>H</v>
          </cell>
          <cell r="J51" t="str">
            <v>8534</v>
          </cell>
          <cell r="K51">
            <v>6193</v>
          </cell>
          <cell r="L51">
            <v>0</v>
          </cell>
          <cell r="M51">
            <v>0</v>
          </cell>
          <cell r="N51">
            <v>2064</v>
          </cell>
          <cell r="O51">
            <v>6193</v>
          </cell>
          <cell r="P51" t="str">
            <v>9501 E Shea Blvd</v>
          </cell>
          <cell r="R51" t="str">
            <v>Scottsdale</v>
          </cell>
          <cell r="S51" t="str">
            <v>AZ</v>
          </cell>
          <cell r="T51" t="str">
            <v xml:space="preserve">85260     </v>
          </cell>
        </row>
        <row r="52">
          <cell r="A52" t="str">
            <v>102976541</v>
          </cell>
          <cell r="B52" t="str">
            <v>X</v>
          </cell>
          <cell r="C52" t="str">
            <v xml:space="preserve">Q0113 </v>
          </cell>
          <cell r="D52">
            <v>102976</v>
          </cell>
          <cell r="E52">
            <v>40909</v>
          </cell>
          <cell r="F52">
            <v>2958465</v>
          </cell>
          <cell r="G52" t="str">
            <v>SILVERSCRIPT - SCHNEIDER ELECTRIC</v>
          </cell>
          <cell r="H52" t="str">
            <v xml:space="preserve">CAREMARK SS 4-T EXPANDED - MSB                                                 </v>
          </cell>
          <cell r="I52" t="str">
            <v>H</v>
          </cell>
          <cell r="J52" t="str">
            <v>541</v>
          </cell>
          <cell r="K52">
            <v>3349</v>
          </cell>
          <cell r="L52">
            <v>0</v>
          </cell>
          <cell r="M52">
            <v>0</v>
          </cell>
          <cell r="N52">
            <v>1116</v>
          </cell>
          <cell r="O52">
            <v>3349</v>
          </cell>
          <cell r="P52" t="str">
            <v>9501 E Shea Blvd</v>
          </cell>
          <cell r="R52" t="str">
            <v>Scottsdale</v>
          </cell>
          <cell r="S52" t="str">
            <v>AZ</v>
          </cell>
          <cell r="T52" t="str">
            <v xml:space="preserve">85260     </v>
          </cell>
        </row>
        <row r="53">
          <cell r="A53" t="str">
            <v>104212540</v>
          </cell>
          <cell r="B53" t="str">
            <v>X</v>
          </cell>
          <cell r="C53" t="str">
            <v xml:space="preserve">Q0113 </v>
          </cell>
          <cell r="D53">
            <v>104212</v>
          </cell>
          <cell r="E53">
            <v>41275</v>
          </cell>
          <cell r="F53">
            <v>2958465</v>
          </cell>
          <cell r="G53" t="str">
            <v>SILVERSCRIPT - SHEET METAL WORKERS LOCAL 20</v>
          </cell>
          <cell r="H53" t="str">
            <v xml:space="preserve">CAREMARK SS 5-T EXPANDED - MSB                                                 </v>
          </cell>
          <cell r="I53" t="str">
            <v>H</v>
          </cell>
          <cell r="J53" t="str">
            <v>540</v>
          </cell>
          <cell r="K53">
            <v>1290</v>
          </cell>
          <cell r="L53">
            <v>0</v>
          </cell>
          <cell r="M53">
            <v>0</v>
          </cell>
          <cell r="N53">
            <v>430</v>
          </cell>
          <cell r="O53">
            <v>1290</v>
          </cell>
          <cell r="P53" t="str">
            <v>9501 E Shea Blvd</v>
          </cell>
          <cell r="R53" t="str">
            <v>Scottsdale</v>
          </cell>
          <cell r="S53" t="str">
            <v>AZ</v>
          </cell>
          <cell r="T53" t="str">
            <v xml:space="preserve">85260     </v>
          </cell>
        </row>
        <row r="54">
          <cell r="A54" t="str">
            <v>1041398534</v>
          </cell>
          <cell r="B54" t="str">
            <v>X</v>
          </cell>
          <cell r="C54" t="str">
            <v xml:space="preserve">Q0113 </v>
          </cell>
          <cell r="D54">
            <v>104139</v>
          </cell>
          <cell r="E54">
            <v>41275</v>
          </cell>
          <cell r="F54">
            <v>2958465</v>
          </cell>
          <cell r="G54" t="str">
            <v>SILVERSCRIPT - SHELL OIL</v>
          </cell>
          <cell r="H54" t="str">
            <v xml:space="preserve">CAREMARK SS 4-T COPPER EGWP                                                    </v>
          </cell>
          <cell r="I54" t="str">
            <v>H</v>
          </cell>
          <cell r="J54" t="str">
            <v>8534</v>
          </cell>
          <cell r="K54">
            <v>21831</v>
          </cell>
          <cell r="L54">
            <v>0</v>
          </cell>
          <cell r="M54">
            <v>0</v>
          </cell>
          <cell r="N54">
            <v>7277</v>
          </cell>
          <cell r="O54">
            <v>21831</v>
          </cell>
          <cell r="P54" t="str">
            <v>9501 E Shea Blvd</v>
          </cell>
          <cell r="R54" t="str">
            <v>Scottsdale</v>
          </cell>
          <cell r="S54" t="str">
            <v>AZ</v>
          </cell>
          <cell r="T54" t="str">
            <v xml:space="preserve">85260     </v>
          </cell>
        </row>
        <row r="55">
          <cell r="A55" t="str">
            <v>102844541</v>
          </cell>
          <cell r="B55" t="str">
            <v>X</v>
          </cell>
          <cell r="C55" t="str">
            <v xml:space="preserve">Q0113 </v>
          </cell>
          <cell r="D55">
            <v>102844</v>
          </cell>
          <cell r="E55">
            <v>40909</v>
          </cell>
          <cell r="F55">
            <v>2958465</v>
          </cell>
          <cell r="G55" t="str">
            <v>SILVERSCRIPT - STATE OF CONNECTICUT</v>
          </cell>
          <cell r="H55" t="str">
            <v xml:space="preserve">CAREMARK SS 4-T EXPANDED - MSB                                                 </v>
          </cell>
          <cell r="I55" t="str">
            <v>H</v>
          </cell>
          <cell r="J55" t="str">
            <v>541</v>
          </cell>
          <cell r="K55">
            <v>42068</v>
          </cell>
          <cell r="L55">
            <v>0</v>
          </cell>
          <cell r="M55">
            <v>0</v>
          </cell>
          <cell r="N55">
            <v>14022</v>
          </cell>
          <cell r="O55">
            <v>42068</v>
          </cell>
          <cell r="P55" t="str">
            <v>25 Sigourney St</v>
          </cell>
          <cell r="R55" t="str">
            <v>Hartford</v>
          </cell>
          <cell r="S55" t="str">
            <v>CT</v>
          </cell>
          <cell r="T55" t="str">
            <v xml:space="preserve">06106     </v>
          </cell>
        </row>
        <row r="56">
          <cell r="A56" t="str">
            <v>1021718536</v>
          </cell>
          <cell r="B56" t="str">
            <v>X</v>
          </cell>
          <cell r="C56" t="str">
            <v xml:space="preserve">Q0113 </v>
          </cell>
          <cell r="D56">
            <v>102171</v>
          </cell>
          <cell r="E56">
            <v>40544</v>
          </cell>
          <cell r="F56">
            <v>2958465</v>
          </cell>
          <cell r="G56" t="str">
            <v>SILVERSCRIPT - STATE OF IOWA</v>
          </cell>
          <cell r="H56" t="str">
            <v xml:space="preserve">CAREMARK SS 4-T GOLD EGWP                                                      </v>
          </cell>
          <cell r="I56" t="str">
            <v>H</v>
          </cell>
          <cell r="J56" t="str">
            <v>8536</v>
          </cell>
          <cell r="K56">
            <v>4925</v>
          </cell>
          <cell r="L56">
            <v>0</v>
          </cell>
          <cell r="M56">
            <v>0</v>
          </cell>
          <cell r="N56">
            <v>1641</v>
          </cell>
          <cell r="O56">
            <v>4925</v>
          </cell>
          <cell r="P56" t="str">
            <v>9501 E Shea Blvd</v>
          </cell>
          <cell r="R56" t="str">
            <v>Scottsdale</v>
          </cell>
          <cell r="S56" t="str">
            <v>AZ</v>
          </cell>
          <cell r="T56" t="str">
            <v xml:space="preserve">85260     </v>
          </cell>
        </row>
        <row r="57">
          <cell r="A57" t="str">
            <v>1021748534</v>
          </cell>
          <cell r="B57" t="str">
            <v>X</v>
          </cell>
          <cell r="C57" t="str">
            <v xml:space="preserve">Q0113 </v>
          </cell>
          <cell r="D57">
            <v>102174</v>
          </cell>
          <cell r="E57">
            <v>40544</v>
          </cell>
          <cell r="F57">
            <v>2958465</v>
          </cell>
          <cell r="G57" t="str">
            <v>SILVERSCRIPT - STATE OF KANSAS</v>
          </cell>
          <cell r="H57" t="str">
            <v xml:space="preserve">CAREMARK SS 4-T COPPER EGWP                                                    </v>
          </cell>
          <cell r="I57" t="str">
            <v>H</v>
          </cell>
          <cell r="J57" t="str">
            <v>8534</v>
          </cell>
          <cell r="K57">
            <v>4261</v>
          </cell>
          <cell r="L57">
            <v>0</v>
          </cell>
          <cell r="M57">
            <v>0</v>
          </cell>
          <cell r="N57">
            <v>1420</v>
          </cell>
          <cell r="O57">
            <v>4261</v>
          </cell>
          <cell r="P57" t="str">
            <v>9501 E Shea Blvd</v>
          </cell>
          <cell r="R57" t="str">
            <v>Scottsdale</v>
          </cell>
          <cell r="S57" t="str">
            <v>AZ</v>
          </cell>
          <cell r="T57" t="str">
            <v xml:space="preserve">85260     </v>
          </cell>
        </row>
        <row r="58">
          <cell r="A58" t="str">
            <v>1028558534</v>
          </cell>
          <cell r="B58" t="str">
            <v>X</v>
          </cell>
          <cell r="C58" t="str">
            <v xml:space="preserve">Q0113 </v>
          </cell>
          <cell r="D58">
            <v>102855</v>
          </cell>
          <cell r="E58">
            <v>40909</v>
          </cell>
          <cell r="F58">
            <v>2958465</v>
          </cell>
          <cell r="G58" t="str">
            <v>SILVERSCRIPT - TEMPLE UNIVERSITY</v>
          </cell>
          <cell r="H58" t="str">
            <v xml:space="preserve">CAREMARK SS 4-T COPPER EGWP                                                    </v>
          </cell>
          <cell r="I58" t="str">
            <v>H</v>
          </cell>
          <cell r="J58" t="str">
            <v>8534</v>
          </cell>
          <cell r="K58">
            <v>2477</v>
          </cell>
          <cell r="L58">
            <v>0</v>
          </cell>
          <cell r="M58">
            <v>0</v>
          </cell>
          <cell r="N58">
            <v>825</v>
          </cell>
          <cell r="O58">
            <v>2477</v>
          </cell>
        </row>
        <row r="59">
          <cell r="A59" t="str">
            <v>1042168534</v>
          </cell>
          <cell r="B59" t="str">
            <v>X</v>
          </cell>
          <cell r="C59" t="str">
            <v xml:space="preserve">Q0113 </v>
          </cell>
          <cell r="D59">
            <v>104216</v>
          </cell>
          <cell r="E59">
            <v>41275</v>
          </cell>
          <cell r="F59">
            <v>2958465</v>
          </cell>
          <cell r="G59" t="str">
            <v>SILVERSCRIPT - TEXTRON</v>
          </cell>
          <cell r="H59" t="str">
            <v xml:space="preserve">CAREMARK SS 4-T COPPER EGWP                                                    </v>
          </cell>
          <cell r="I59" t="str">
            <v>H</v>
          </cell>
          <cell r="J59" t="str">
            <v>8534</v>
          </cell>
          <cell r="K59">
            <v>1402</v>
          </cell>
          <cell r="L59">
            <v>0</v>
          </cell>
          <cell r="M59">
            <v>0</v>
          </cell>
          <cell r="N59">
            <v>467</v>
          </cell>
          <cell r="O59">
            <v>1402</v>
          </cell>
          <cell r="P59" t="str">
            <v>9501 E Shea Blvd</v>
          </cell>
          <cell r="R59" t="str">
            <v>Scottsdale</v>
          </cell>
          <cell r="S59" t="str">
            <v>AZ</v>
          </cell>
          <cell r="T59" t="str">
            <v xml:space="preserve">85260     </v>
          </cell>
        </row>
        <row r="60">
          <cell r="A60" t="str">
            <v>1041828534</v>
          </cell>
          <cell r="B60" t="str">
            <v>X</v>
          </cell>
          <cell r="C60" t="str">
            <v xml:space="preserve">Q0113 </v>
          </cell>
          <cell r="D60">
            <v>104182</v>
          </cell>
          <cell r="E60">
            <v>41275</v>
          </cell>
          <cell r="F60">
            <v>2958465</v>
          </cell>
          <cell r="G60" t="str">
            <v>SILVERSCRIPT - THOMSON REUTERS</v>
          </cell>
          <cell r="H60" t="str">
            <v xml:space="preserve">CAREMARK SS 4-T COPPER EGWP                                                    </v>
          </cell>
          <cell r="I60" t="str">
            <v>H</v>
          </cell>
          <cell r="J60" t="str">
            <v>8534</v>
          </cell>
          <cell r="K60">
            <v>1578</v>
          </cell>
          <cell r="L60">
            <v>0</v>
          </cell>
          <cell r="M60">
            <v>0</v>
          </cell>
          <cell r="N60">
            <v>526</v>
          </cell>
          <cell r="O60">
            <v>1578</v>
          </cell>
          <cell r="P60" t="str">
            <v>9501 E Shea Blvd</v>
          </cell>
          <cell r="R60" t="str">
            <v>Scottsdale</v>
          </cell>
          <cell r="S60" t="str">
            <v>AZ</v>
          </cell>
          <cell r="T60" t="str">
            <v xml:space="preserve">85260     </v>
          </cell>
        </row>
        <row r="61">
          <cell r="A61" t="str">
            <v>103785541</v>
          </cell>
          <cell r="B61" t="str">
            <v>X</v>
          </cell>
          <cell r="C61" t="str">
            <v xml:space="preserve">Q0113 </v>
          </cell>
          <cell r="D61">
            <v>103785</v>
          </cell>
          <cell r="E61">
            <v>41061</v>
          </cell>
          <cell r="F61">
            <v>2958465</v>
          </cell>
          <cell r="G61" t="str">
            <v>SILVERSCRIPT - THYSSENKRUPP</v>
          </cell>
          <cell r="H61" t="str">
            <v xml:space="preserve">CAREMARK SS 4-T EXPANDED - MSB                                                 </v>
          </cell>
          <cell r="I61" t="str">
            <v>H</v>
          </cell>
          <cell r="J61" t="str">
            <v>541</v>
          </cell>
          <cell r="K61">
            <v>6136</v>
          </cell>
          <cell r="L61">
            <v>0</v>
          </cell>
          <cell r="M61">
            <v>0</v>
          </cell>
          <cell r="N61">
            <v>2045</v>
          </cell>
          <cell r="O61">
            <v>6136</v>
          </cell>
          <cell r="P61" t="str">
            <v>9501 E Shea Blvd</v>
          </cell>
          <cell r="R61" t="str">
            <v>Scottsdale</v>
          </cell>
          <cell r="S61" t="str">
            <v>AZ</v>
          </cell>
          <cell r="T61" t="str">
            <v xml:space="preserve">85260     </v>
          </cell>
        </row>
        <row r="62">
          <cell r="A62" t="str">
            <v>1041348534</v>
          </cell>
          <cell r="B62" t="str">
            <v>X</v>
          </cell>
          <cell r="C62" t="str">
            <v xml:space="preserve">Q0113 </v>
          </cell>
          <cell r="D62">
            <v>104134</v>
          </cell>
          <cell r="E62">
            <v>41275</v>
          </cell>
          <cell r="F62">
            <v>2958465</v>
          </cell>
          <cell r="G62" t="str">
            <v>SILVERSCRIPT - UAW RETIREES DANA CORP</v>
          </cell>
          <cell r="H62" t="str">
            <v xml:space="preserve">CAREMARK SS 4-T COPPER EGWP                                                    </v>
          </cell>
          <cell r="I62" t="str">
            <v>H</v>
          </cell>
          <cell r="J62" t="str">
            <v>8534</v>
          </cell>
          <cell r="K62">
            <v>4444</v>
          </cell>
          <cell r="L62">
            <v>0</v>
          </cell>
          <cell r="M62">
            <v>0</v>
          </cell>
          <cell r="N62">
            <v>1481</v>
          </cell>
          <cell r="O62">
            <v>4444</v>
          </cell>
          <cell r="P62" t="str">
            <v>9501 EAST SHEA</v>
          </cell>
          <cell r="R62" t="str">
            <v>SCOTTSDALE</v>
          </cell>
          <cell r="S62" t="str">
            <v>AZ</v>
          </cell>
          <cell r="T62" t="str">
            <v xml:space="preserve">85260     </v>
          </cell>
        </row>
        <row r="63">
          <cell r="A63" t="str">
            <v>1029758534</v>
          </cell>
          <cell r="B63" t="str">
            <v>X</v>
          </cell>
          <cell r="C63" t="str">
            <v xml:space="preserve">Q0113 </v>
          </cell>
          <cell r="D63">
            <v>102975</v>
          </cell>
          <cell r="E63">
            <v>40909</v>
          </cell>
          <cell r="F63">
            <v>2958465</v>
          </cell>
          <cell r="G63" t="str">
            <v>SILVERSCRIPT - UNIFORMED FIREFIGHTERS ASSOC</v>
          </cell>
          <cell r="H63" t="str">
            <v xml:space="preserve">CAREMARK SS 4-T COPPER EGWP                                                    </v>
          </cell>
          <cell r="I63" t="str">
            <v>H</v>
          </cell>
          <cell r="J63" t="str">
            <v>8534</v>
          </cell>
          <cell r="K63">
            <v>7947</v>
          </cell>
          <cell r="L63">
            <v>0</v>
          </cell>
          <cell r="M63">
            <v>0</v>
          </cell>
          <cell r="N63">
            <v>2649</v>
          </cell>
          <cell r="O63">
            <v>7947</v>
          </cell>
          <cell r="P63" t="str">
            <v>9501 E Shea Blvd</v>
          </cell>
          <cell r="R63" t="str">
            <v>Scottsdale</v>
          </cell>
          <cell r="S63" t="str">
            <v>AZ</v>
          </cell>
          <cell r="T63" t="str">
            <v xml:space="preserve">85260     </v>
          </cell>
        </row>
        <row r="64">
          <cell r="A64" t="str">
            <v>1041858534</v>
          </cell>
          <cell r="B64" t="str">
            <v>X</v>
          </cell>
          <cell r="C64" t="str">
            <v xml:space="preserve">Q0113 </v>
          </cell>
          <cell r="D64">
            <v>104185</v>
          </cell>
          <cell r="E64">
            <v>41275</v>
          </cell>
          <cell r="F64">
            <v>2958465</v>
          </cell>
          <cell r="G64" t="str">
            <v>SILVERSCRIPT - UNIVERSITY OF IDAHO (EHPCO)</v>
          </cell>
          <cell r="H64" t="str">
            <v xml:space="preserve">CAREMARK SS 4-T COPPER EGWP                                                    </v>
          </cell>
          <cell r="I64" t="str">
            <v>H</v>
          </cell>
          <cell r="J64" t="str">
            <v>8534</v>
          </cell>
          <cell r="K64">
            <v>823</v>
          </cell>
          <cell r="L64">
            <v>0</v>
          </cell>
          <cell r="M64">
            <v>0</v>
          </cell>
          <cell r="N64">
            <v>274</v>
          </cell>
          <cell r="O64">
            <v>823</v>
          </cell>
          <cell r="P64" t="str">
            <v>9501 E Shea Blvd</v>
          </cell>
          <cell r="R64" t="str">
            <v>Scottsdale</v>
          </cell>
          <cell r="S64" t="str">
            <v>AZ</v>
          </cell>
          <cell r="T64" t="str">
            <v xml:space="preserve">85260     </v>
          </cell>
        </row>
        <row r="65">
          <cell r="A65" t="str">
            <v>101753541</v>
          </cell>
          <cell r="B65" t="str">
            <v>X</v>
          </cell>
          <cell r="C65" t="str">
            <v xml:space="preserve">Q0113 </v>
          </cell>
          <cell r="D65">
            <v>101753</v>
          </cell>
          <cell r="E65">
            <v>40544</v>
          </cell>
          <cell r="F65">
            <v>2958465</v>
          </cell>
          <cell r="G65" t="str">
            <v>SILVERSCRIPT - UNIVERSITY OF PENNSYLVANIA</v>
          </cell>
          <cell r="H65" t="str">
            <v xml:space="preserve">CAREMARK SS 4-T EXPANDED - MSB                                                 </v>
          </cell>
          <cell r="I65" t="str">
            <v>H</v>
          </cell>
          <cell r="J65" t="str">
            <v>541</v>
          </cell>
          <cell r="K65">
            <v>2707</v>
          </cell>
          <cell r="L65">
            <v>0</v>
          </cell>
          <cell r="M65">
            <v>0</v>
          </cell>
          <cell r="N65">
            <v>902</v>
          </cell>
          <cell r="O65">
            <v>2707</v>
          </cell>
          <cell r="P65" t="str">
            <v>3930 CHESTNUT STREET</v>
          </cell>
          <cell r="Q65" t="str">
            <v>2ND FLOOR</v>
          </cell>
          <cell r="R65" t="str">
            <v>PHILADELPHIA</v>
          </cell>
          <cell r="S65" t="str">
            <v>PA</v>
          </cell>
          <cell r="T65" t="str">
            <v xml:space="preserve">191046228 </v>
          </cell>
        </row>
        <row r="66">
          <cell r="A66" t="str">
            <v>102843541</v>
          </cell>
          <cell r="B66" t="str">
            <v>X</v>
          </cell>
          <cell r="C66" t="str">
            <v xml:space="preserve">Q0113 </v>
          </cell>
          <cell r="D66">
            <v>102843</v>
          </cell>
          <cell r="E66">
            <v>40909</v>
          </cell>
          <cell r="F66">
            <v>2958465</v>
          </cell>
          <cell r="G66" t="str">
            <v>SILVERSCRIPT - USG CORPORATION //TGST</v>
          </cell>
          <cell r="H66" t="str">
            <v xml:space="preserve">CAREMARK SS 4-T EXPANDED - MSB                                                 </v>
          </cell>
          <cell r="I66" t="str">
            <v>H</v>
          </cell>
          <cell r="J66" t="str">
            <v>541</v>
          </cell>
          <cell r="K66">
            <v>2583</v>
          </cell>
          <cell r="L66">
            <v>0</v>
          </cell>
          <cell r="M66">
            <v>0</v>
          </cell>
          <cell r="N66">
            <v>861</v>
          </cell>
          <cell r="O66">
            <v>2583</v>
          </cell>
          <cell r="P66" t="str">
            <v>550 W Adams</v>
          </cell>
          <cell r="Q66" t="str">
            <v>14th Floor</v>
          </cell>
          <cell r="R66" t="str">
            <v>Chicago</v>
          </cell>
          <cell r="S66" t="str">
            <v>IL</v>
          </cell>
          <cell r="T66" t="str">
            <v>60661-3676</v>
          </cell>
        </row>
        <row r="67">
          <cell r="A67" t="str">
            <v>1041838534</v>
          </cell>
          <cell r="B67" t="str">
            <v>X</v>
          </cell>
          <cell r="C67" t="str">
            <v xml:space="preserve">Q0113 </v>
          </cell>
          <cell r="D67">
            <v>104183</v>
          </cell>
          <cell r="E67">
            <v>41275</v>
          </cell>
          <cell r="F67">
            <v>2958465</v>
          </cell>
          <cell r="G67" t="str">
            <v>SILVERSCRIPT - WASHINGTON GAS &amp; LIGHT</v>
          </cell>
          <cell r="H67" t="str">
            <v xml:space="preserve">CAREMARK SS 4-T COPPER EGWP                                                    </v>
          </cell>
          <cell r="I67" t="str">
            <v>H</v>
          </cell>
          <cell r="J67" t="str">
            <v>8534</v>
          </cell>
          <cell r="K67">
            <v>1903</v>
          </cell>
          <cell r="L67">
            <v>0</v>
          </cell>
          <cell r="M67">
            <v>0</v>
          </cell>
          <cell r="N67">
            <v>634</v>
          </cell>
          <cell r="O67">
            <v>1903</v>
          </cell>
          <cell r="P67" t="str">
            <v>9501 E Shea Blvd</v>
          </cell>
          <cell r="R67" t="str">
            <v>Scottsdale</v>
          </cell>
          <cell r="S67" t="str">
            <v>AZ</v>
          </cell>
          <cell r="T67" t="str">
            <v xml:space="preserve">85260     </v>
          </cell>
        </row>
        <row r="68">
          <cell r="A68" t="str">
            <v>104215541</v>
          </cell>
          <cell r="B68" t="str">
            <v>X</v>
          </cell>
          <cell r="C68" t="str">
            <v xml:space="preserve">Q0113 </v>
          </cell>
          <cell r="D68">
            <v>104215</v>
          </cell>
          <cell r="E68">
            <v>41275</v>
          </cell>
          <cell r="F68">
            <v>2958465</v>
          </cell>
          <cell r="G68" t="str">
            <v>SILVERSCRIPT - WESTERN AND SOUTHERN LIFE INS</v>
          </cell>
          <cell r="H68" t="str">
            <v xml:space="preserve">CAREMARK SS 4-T EXPANDED - MSB                                                 </v>
          </cell>
          <cell r="I68" t="str">
            <v>H</v>
          </cell>
          <cell r="J68" t="str">
            <v>541</v>
          </cell>
          <cell r="K68">
            <v>3222</v>
          </cell>
          <cell r="L68">
            <v>0</v>
          </cell>
          <cell r="M68">
            <v>0</v>
          </cell>
          <cell r="N68">
            <v>1074</v>
          </cell>
          <cell r="O68">
            <v>3222</v>
          </cell>
          <cell r="P68" t="str">
            <v>9501 E Shea Blvd</v>
          </cell>
          <cell r="R68" t="str">
            <v>Scottsdale</v>
          </cell>
          <cell r="S68" t="str">
            <v>AZ</v>
          </cell>
          <cell r="T68" t="str">
            <v xml:space="preserve">85260     </v>
          </cell>
        </row>
        <row r="69">
          <cell r="A69" t="str">
            <v>1042188534</v>
          </cell>
          <cell r="B69" t="str">
            <v>X</v>
          </cell>
          <cell r="C69" t="str">
            <v xml:space="preserve">Q0113 </v>
          </cell>
          <cell r="D69">
            <v>104218</v>
          </cell>
          <cell r="E69">
            <v>41275</v>
          </cell>
          <cell r="F69">
            <v>2958465</v>
          </cell>
          <cell r="G69" t="str">
            <v>SILVERSCRIPT - XEROX CORP</v>
          </cell>
          <cell r="H69" t="str">
            <v xml:space="preserve">CAREMARK SS 4-T COPPER EGWP                                                    </v>
          </cell>
          <cell r="I69" t="str">
            <v>H</v>
          </cell>
          <cell r="J69" t="str">
            <v>8534</v>
          </cell>
          <cell r="K69">
            <v>3669</v>
          </cell>
          <cell r="L69">
            <v>0</v>
          </cell>
          <cell r="M69">
            <v>0</v>
          </cell>
          <cell r="N69">
            <v>1223</v>
          </cell>
          <cell r="O69">
            <v>3669</v>
          </cell>
          <cell r="P69" t="str">
            <v>9501 E Shea Blvd</v>
          </cell>
          <cell r="R69" t="str">
            <v>Scottsdale</v>
          </cell>
          <cell r="S69" t="str">
            <v>AZ</v>
          </cell>
          <cell r="T69" t="str">
            <v xml:space="preserve">85260     </v>
          </cell>
        </row>
        <row r="70">
          <cell r="A70" t="str">
            <v>1022968536</v>
          </cell>
          <cell r="B70" t="str">
            <v>X</v>
          </cell>
          <cell r="C70" t="str">
            <v xml:space="preserve">Q0113 </v>
          </cell>
          <cell r="D70">
            <v>102296</v>
          </cell>
          <cell r="E70">
            <v>40634</v>
          </cell>
          <cell r="F70">
            <v>2958465</v>
          </cell>
          <cell r="G70" t="str">
            <v>SILVERSCRIPT - OTHER GROUPS - PLUS</v>
          </cell>
          <cell r="H70" t="str">
            <v xml:space="preserve">CAREMARK SS 4-T GOLD EGWP                                                      </v>
          </cell>
          <cell r="I70" t="str">
            <v>H</v>
          </cell>
          <cell r="J70" t="str">
            <v>8536</v>
          </cell>
          <cell r="K70">
            <v>1498</v>
          </cell>
          <cell r="L70">
            <v>0</v>
          </cell>
          <cell r="M70">
            <v>0</v>
          </cell>
          <cell r="N70">
            <v>499</v>
          </cell>
          <cell r="O70">
            <v>1498</v>
          </cell>
          <cell r="P70" t="str">
            <v>9501 E Shea Blvd</v>
          </cell>
          <cell r="R70" t="str">
            <v>Scottsdale</v>
          </cell>
          <cell r="S70" t="str">
            <v>AZ</v>
          </cell>
          <cell r="T70" t="str">
            <v xml:space="preserve">85260     </v>
          </cell>
        </row>
        <row r="71">
          <cell r="A71" t="str">
            <v>1033018534</v>
          </cell>
          <cell r="B71" t="str">
            <v>X</v>
          </cell>
          <cell r="C71" t="str">
            <v xml:space="preserve">Q0113 </v>
          </cell>
          <cell r="D71">
            <v>103301</v>
          </cell>
          <cell r="E71">
            <v>40909</v>
          </cell>
          <cell r="F71">
            <v>2958465</v>
          </cell>
          <cell r="G71" t="str">
            <v>SILVERSCRIPT - H534 - EXPANDED 4 TIER</v>
          </cell>
          <cell r="H71" t="str">
            <v xml:space="preserve">CAREMARK SS 4-T COPPER EGWP                                                    </v>
          </cell>
          <cell r="I71" t="str">
            <v>H</v>
          </cell>
          <cell r="J71" t="str">
            <v>8534</v>
          </cell>
          <cell r="K71">
            <v>4273</v>
          </cell>
          <cell r="L71">
            <v>0</v>
          </cell>
          <cell r="M71">
            <v>0</v>
          </cell>
          <cell r="N71">
            <v>1424</v>
          </cell>
          <cell r="O71">
            <v>4273</v>
          </cell>
          <cell r="P71" t="str">
            <v>9501 E Shea Blvd</v>
          </cell>
          <cell r="R71" t="str">
            <v>Scottsdale</v>
          </cell>
          <cell r="S71" t="str">
            <v>AZ</v>
          </cell>
          <cell r="T71" t="str">
            <v xml:space="preserve">85260     </v>
          </cell>
        </row>
        <row r="72">
          <cell r="A72" t="str">
            <v>1033028535</v>
          </cell>
          <cell r="B72" t="str">
            <v>X</v>
          </cell>
          <cell r="C72" t="str">
            <v xml:space="preserve">Q0113 </v>
          </cell>
          <cell r="D72">
            <v>103302</v>
          </cell>
          <cell r="E72">
            <v>40909</v>
          </cell>
          <cell r="F72">
            <v>2958465</v>
          </cell>
          <cell r="G72" t="str">
            <v>SILVERSCRIPT - H535 - EXPANDED 5-TIER</v>
          </cell>
          <cell r="H72" t="str">
            <v xml:space="preserve">CAREMARK SS 5-T COPPER EGWP                                                    </v>
          </cell>
          <cell r="I72" t="str">
            <v>H</v>
          </cell>
          <cell r="J72" t="str">
            <v>8535</v>
          </cell>
          <cell r="K72">
            <v>3336</v>
          </cell>
          <cell r="L72">
            <v>0</v>
          </cell>
          <cell r="M72">
            <v>0</v>
          </cell>
          <cell r="N72">
            <v>1112</v>
          </cell>
          <cell r="O72">
            <v>3336</v>
          </cell>
          <cell r="P72" t="str">
            <v>9501 E Shea Blvd</v>
          </cell>
          <cell r="R72" t="str">
            <v>Scottsdale</v>
          </cell>
          <cell r="S72" t="str">
            <v>AZ</v>
          </cell>
          <cell r="T72" t="str">
            <v xml:space="preserve">85260     </v>
          </cell>
        </row>
        <row r="73">
          <cell r="A73" t="str">
            <v>103304540</v>
          </cell>
          <cell r="B73" t="str">
            <v>X</v>
          </cell>
          <cell r="C73" t="str">
            <v xml:space="preserve">Q0113 </v>
          </cell>
          <cell r="D73">
            <v>103304</v>
          </cell>
          <cell r="E73">
            <v>40909</v>
          </cell>
          <cell r="F73">
            <v>2958465</v>
          </cell>
          <cell r="G73" t="str">
            <v>SILVERSCRIPT - H540 - EXPANDED 5-TIER MINUS MSBS</v>
          </cell>
          <cell r="H73" t="str">
            <v xml:space="preserve">CAREMARK SS 5-T EXPANDED - MSB                                                 </v>
          </cell>
          <cell r="I73" t="str">
            <v>H</v>
          </cell>
          <cell r="J73" t="str">
            <v>540</v>
          </cell>
          <cell r="K73">
            <v>6519</v>
          </cell>
          <cell r="L73">
            <v>0</v>
          </cell>
          <cell r="M73">
            <v>0</v>
          </cell>
          <cell r="N73">
            <v>2173</v>
          </cell>
          <cell r="O73">
            <v>6519</v>
          </cell>
          <cell r="P73" t="str">
            <v>9501 E Shea Blvd</v>
          </cell>
          <cell r="R73" t="str">
            <v>Scottsdale</v>
          </cell>
          <cell r="S73" t="str">
            <v>AZ</v>
          </cell>
          <cell r="T73" t="str">
            <v xml:space="preserve">85260     </v>
          </cell>
        </row>
        <row r="74">
          <cell r="A74" t="str">
            <v>103303541</v>
          </cell>
          <cell r="B74" t="str">
            <v>X</v>
          </cell>
          <cell r="C74" t="str">
            <v xml:space="preserve">Q0113 </v>
          </cell>
          <cell r="D74">
            <v>103303</v>
          </cell>
          <cell r="E74">
            <v>40909</v>
          </cell>
          <cell r="F74">
            <v>2958465</v>
          </cell>
          <cell r="G74" t="str">
            <v>SILVERSCRIPT - H541 - EXPANDED 4-TIER MINUS MSBS</v>
          </cell>
          <cell r="H74" t="str">
            <v xml:space="preserve">CAREMARK SS 4-T EXPANDED - MSB                                                 </v>
          </cell>
          <cell r="I74" t="str">
            <v>H</v>
          </cell>
          <cell r="J74" t="str">
            <v>541</v>
          </cell>
          <cell r="K74">
            <v>14669</v>
          </cell>
          <cell r="L74">
            <v>0</v>
          </cell>
          <cell r="M74">
            <v>0</v>
          </cell>
          <cell r="N74">
            <v>4889</v>
          </cell>
          <cell r="O74">
            <v>14669</v>
          </cell>
          <cell r="P74" t="str">
            <v>9501 E Shea Blvd</v>
          </cell>
          <cell r="R74" t="str">
            <v>Scottsdale</v>
          </cell>
          <cell r="S74" t="str">
            <v>AZ</v>
          </cell>
          <cell r="T74" t="str">
            <v xml:space="preserve">85260     </v>
          </cell>
        </row>
        <row r="75">
          <cell r="A75" t="str">
            <v>10539141002</v>
          </cell>
          <cell r="B75" t="str">
            <v>X</v>
          </cell>
          <cell r="C75" t="str">
            <v xml:space="preserve">Q0113 </v>
          </cell>
          <cell r="D75">
            <v>105391</v>
          </cell>
          <cell r="E75">
            <v>41275</v>
          </cell>
          <cell r="F75">
            <v>2958465</v>
          </cell>
          <cell r="G75" t="str">
            <v>AETNA AZ MEDICAID MERCY CARE ADVANTAGE-MCAACUTE</v>
          </cell>
          <cell r="H75" t="str">
            <v xml:space="preserve">MERCY CARE ADVANTAGE                                                           </v>
          </cell>
          <cell r="I75" t="str">
            <v>H</v>
          </cell>
          <cell r="J75" t="str">
            <v>41002</v>
          </cell>
          <cell r="K75">
            <v>12057</v>
          </cell>
          <cell r="L75">
            <v>0</v>
          </cell>
          <cell r="M75">
            <v>0</v>
          </cell>
          <cell r="N75">
            <v>4019</v>
          </cell>
          <cell r="O75">
            <v>12057</v>
          </cell>
          <cell r="P75" t="str">
            <v>4350 E Cotton Ctr Blvd Building D</v>
          </cell>
          <cell r="R75" t="str">
            <v>Phoenix</v>
          </cell>
          <cell r="S75" t="str">
            <v>AZ</v>
          </cell>
          <cell r="T75" t="str">
            <v xml:space="preserve">85040     </v>
          </cell>
        </row>
        <row r="76">
          <cell r="A76" t="str">
            <v>10539741002</v>
          </cell>
          <cell r="B76" t="str">
            <v>X</v>
          </cell>
          <cell r="C76" t="str">
            <v xml:space="preserve">Q0113 </v>
          </cell>
          <cell r="D76">
            <v>105397</v>
          </cell>
          <cell r="E76">
            <v>41275</v>
          </cell>
          <cell r="F76">
            <v>2958465</v>
          </cell>
          <cell r="G76" t="str">
            <v>AETNA AZ MEDICAID MERCY CARE ADVANTAGE-MCAALTCS</v>
          </cell>
          <cell r="H76" t="str">
            <v xml:space="preserve">MERCY CARE ADVANTAGE                                                           </v>
          </cell>
          <cell r="I76" t="str">
            <v>H</v>
          </cell>
          <cell r="J76" t="str">
            <v>41002</v>
          </cell>
          <cell r="K76">
            <v>4314</v>
          </cell>
          <cell r="L76">
            <v>0</v>
          </cell>
          <cell r="M76">
            <v>0</v>
          </cell>
          <cell r="N76">
            <v>1438</v>
          </cell>
          <cell r="O76">
            <v>4314</v>
          </cell>
          <cell r="P76" t="str">
            <v>4350 E Cotton Ctr Blvd Building D</v>
          </cell>
          <cell r="R76" t="str">
            <v>Phoenix</v>
          </cell>
          <cell r="S76" t="str">
            <v>AZ</v>
          </cell>
          <cell r="T76" t="str">
            <v xml:space="preserve">85040     </v>
          </cell>
        </row>
        <row r="77">
          <cell r="A77" t="str">
            <v>10539841002</v>
          </cell>
          <cell r="B77" t="str">
            <v>X</v>
          </cell>
          <cell r="C77" t="str">
            <v xml:space="preserve">Q0113 </v>
          </cell>
          <cell r="D77">
            <v>105398</v>
          </cell>
          <cell r="E77">
            <v>41275</v>
          </cell>
          <cell r="F77">
            <v>2958465</v>
          </cell>
          <cell r="G77" t="str">
            <v>AETNA AZ MEDICAID MERCY CARE ADVANTAGE-MCADD</v>
          </cell>
          <cell r="H77" t="str">
            <v xml:space="preserve">MERCY CARE ADVANTAGE                                                           </v>
          </cell>
          <cell r="I77" t="str">
            <v>H</v>
          </cell>
          <cell r="J77" t="str">
            <v>41002</v>
          </cell>
          <cell r="K77">
            <v>967</v>
          </cell>
          <cell r="L77">
            <v>0</v>
          </cell>
          <cell r="M77">
            <v>0</v>
          </cell>
          <cell r="N77">
            <v>322</v>
          </cell>
          <cell r="O77">
            <v>967</v>
          </cell>
          <cell r="P77" t="str">
            <v>4350 E Cotton Ctr Blvd Building D</v>
          </cell>
          <cell r="R77" t="str">
            <v>Phoenix</v>
          </cell>
          <cell r="S77" t="str">
            <v>AZ</v>
          </cell>
          <cell r="T77" t="str">
            <v xml:space="preserve">85040     </v>
          </cell>
        </row>
        <row r="78">
          <cell r="A78" t="str">
            <v>104271532</v>
          </cell>
          <cell r="B78" t="str">
            <v>X</v>
          </cell>
          <cell r="C78" t="str">
            <v xml:space="preserve">Q0113 </v>
          </cell>
          <cell r="D78">
            <v>104271</v>
          </cell>
          <cell r="E78">
            <v>41275</v>
          </cell>
          <cell r="F78">
            <v>2958465</v>
          </cell>
          <cell r="G78" t="str">
            <v>AFFINITY HEALTH PLAN //MED D</v>
          </cell>
          <cell r="H78" t="str">
            <v xml:space="preserve">CAREMARK SS 2-T BASIC                                                          </v>
          </cell>
          <cell r="I78" t="str">
            <v>H</v>
          </cell>
          <cell r="J78" t="str">
            <v>532</v>
          </cell>
          <cell r="K78">
            <v>3569</v>
          </cell>
          <cell r="L78">
            <v>0</v>
          </cell>
          <cell r="M78">
            <v>0</v>
          </cell>
          <cell r="N78">
            <v>1189</v>
          </cell>
          <cell r="O78">
            <v>3569</v>
          </cell>
          <cell r="P78" t="str">
            <v>2500 Halsey St</v>
          </cell>
          <cell r="R78" t="str">
            <v>Bronx</v>
          </cell>
          <cell r="S78" t="str">
            <v>NY</v>
          </cell>
          <cell r="T78" t="str">
            <v xml:space="preserve">10461     </v>
          </cell>
        </row>
        <row r="79">
          <cell r="A79" t="str">
            <v>101559539</v>
          </cell>
          <cell r="B79" t="str">
            <v>X</v>
          </cell>
          <cell r="C79" t="str">
            <v xml:space="preserve">Q0113 </v>
          </cell>
          <cell r="D79">
            <v>101559</v>
          </cell>
          <cell r="E79">
            <v>40544</v>
          </cell>
          <cell r="F79">
            <v>2958465</v>
          </cell>
          <cell r="G79" t="str">
            <v>AMERIGROUP, FL</v>
          </cell>
          <cell r="H79" t="str">
            <v xml:space="preserve">CAREMARK SS 5-T STANDARD                                                       </v>
          </cell>
          <cell r="I79" t="str">
            <v>H</v>
          </cell>
          <cell r="J79" t="str">
            <v>539</v>
          </cell>
          <cell r="K79">
            <v>2112</v>
          </cell>
          <cell r="L79">
            <v>0</v>
          </cell>
          <cell r="M79">
            <v>0</v>
          </cell>
          <cell r="N79">
            <v>704</v>
          </cell>
          <cell r="O79">
            <v>2112</v>
          </cell>
          <cell r="P79" t="str">
            <v>1801 Sara Dr</v>
          </cell>
          <cell r="R79" t="str">
            <v>Chesapeake</v>
          </cell>
          <cell r="S79" t="str">
            <v>VA</v>
          </cell>
          <cell r="T79" t="str">
            <v xml:space="preserve">23320     </v>
          </cell>
        </row>
        <row r="80">
          <cell r="A80" t="str">
            <v>102838539</v>
          </cell>
          <cell r="B80" t="str">
            <v>X</v>
          </cell>
          <cell r="C80" t="str">
            <v xml:space="preserve">Q0113 </v>
          </cell>
          <cell r="D80">
            <v>102838</v>
          </cell>
          <cell r="E80">
            <v>40909</v>
          </cell>
          <cell r="F80">
            <v>2958465</v>
          </cell>
          <cell r="G80" t="str">
            <v>AMERIGROUP, GA (MED D)</v>
          </cell>
          <cell r="H80" t="str">
            <v xml:space="preserve">CAREMARK SS 5-T STANDARD                                                       </v>
          </cell>
          <cell r="I80" t="str">
            <v>H</v>
          </cell>
          <cell r="J80" t="str">
            <v>539</v>
          </cell>
          <cell r="K80">
            <v>102</v>
          </cell>
          <cell r="L80">
            <v>0</v>
          </cell>
          <cell r="M80">
            <v>0</v>
          </cell>
          <cell r="N80">
            <v>34</v>
          </cell>
          <cell r="O80">
            <v>102</v>
          </cell>
          <cell r="P80" t="str">
            <v>1801 Sara Dr</v>
          </cell>
          <cell r="R80" t="str">
            <v>Chesapeake</v>
          </cell>
          <cell r="S80" t="str">
            <v>VA</v>
          </cell>
          <cell r="T80" t="str">
            <v xml:space="preserve">23320     </v>
          </cell>
        </row>
        <row r="81">
          <cell r="A81" t="str">
            <v>101562539</v>
          </cell>
          <cell r="B81" t="str">
            <v>X</v>
          </cell>
          <cell r="C81" t="str">
            <v xml:space="preserve">Q0113 </v>
          </cell>
          <cell r="D81">
            <v>101562</v>
          </cell>
          <cell r="E81">
            <v>40544</v>
          </cell>
          <cell r="F81">
            <v>2958465</v>
          </cell>
          <cell r="G81" t="str">
            <v>AMERIGROUP, MD (MED D)</v>
          </cell>
          <cell r="H81" t="str">
            <v xml:space="preserve">CAREMARK SS 5-T STANDARD                                                       </v>
          </cell>
          <cell r="I81" t="str">
            <v>H</v>
          </cell>
          <cell r="J81" t="str">
            <v>539</v>
          </cell>
          <cell r="K81">
            <v>524</v>
          </cell>
          <cell r="L81">
            <v>0</v>
          </cell>
          <cell r="M81">
            <v>0</v>
          </cell>
          <cell r="N81">
            <v>174</v>
          </cell>
          <cell r="O81">
            <v>524</v>
          </cell>
          <cell r="P81" t="str">
            <v>1801 Sara Dr</v>
          </cell>
          <cell r="R81" t="str">
            <v>Chesapeake</v>
          </cell>
          <cell r="S81" t="str">
            <v>VA</v>
          </cell>
          <cell r="T81" t="str">
            <v xml:space="preserve">23320     </v>
          </cell>
        </row>
        <row r="82">
          <cell r="A82" t="str">
            <v>101564539</v>
          </cell>
          <cell r="B82" t="str">
            <v>X</v>
          </cell>
          <cell r="C82" t="str">
            <v xml:space="preserve">Q0113 </v>
          </cell>
          <cell r="D82">
            <v>101564</v>
          </cell>
          <cell r="E82">
            <v>40544</v>
          </cell>
          <cell r="F82">
            <v>2958465</v>
          </cell>
          <cell r="G82" t="str">
            <v>AMERIGROUP, NJ</v>
          </cell>
          <cell r="H82" t="str">
            <v xml:space="preserve">CAREMARK SS 5-T STANDARD                                                       </v>
          </cell>
          <cell r="I82" t="str">
            <v>H</v>
          </cell>
          <cell r="J82" t="str">
            <v>539</v>
          </cell>
          <cell r="K82">
            <v>4782</v>
          </cell>
          <cell r="L82">
            <v>0</v>
          </cell>
          <cell r="M82">
            <v>0</v>
          </cell>
          <cell r="N82">
            <v>1594</v>
          </cell>
          <cell r="O82">
            <v>4782</v>
          </cell>
          <cell r="P82" t="str">
            <v>1801 Sara Dr</v>
          </cell>
          <cell r="R82" t="str">
            <v>Chesapeake</v>
          </cell>
          <cell r="S82" t="str">
            <v>VA</v>
          </cell>
          <cell r="T82" t="str">
            <v xml:space="preserve">23320     </v>
          </cell>
        </row>
        <row r="83">
          <cell r="A83" t="str">
            <v>101560539</v>
          </cell>
          <cell r="B83" t="str">
            <v>X</v>
          </cell>
          <cell r="C83" t="str">
            <v xml:space="preserve">Q0113 </v>
          </cell>
          <cell r="D83">
            <v>101560</v>
          </cell>
          <cell r="E83">
            <v>40544</v>
          </cell>
          <cell r="F83">
            <v>2958465</v>
          </cell>
          <cell r="G83" t="str">
            <v>AMERIGROUP, NM (MED D)</v>
          </cell>
          <cell r="H83" t="str">
            <v xml:space="preserve">CAREMARK SS 5-T STANDARD                                                       </v>
          </cell>
          <cell r="I83" t="str">
            <v>H</v>
          </cell>
          <cell r="J83" t="str">
            <v>539</v>
          </cell>
          <cell r="K83">
            <v>3814</v>
          </cell>
          <cell r="L83">
            <v>0</v>
          </cell>
          <cell r="M83">
            <v>0</v>
          </cell>
          <cell r="N83">
            <v>1271</v>
          </cell>
          <cell r="O83">
            <v>3814</v>
          </cell>
          <cell r="P83" t="str">
            <v>1801 Sara Dr</v>
          </cell>
          <cell r="R83" t="str">
            <v>Chesapeake</v>
          </cell>
          <cell r="S83" t="str">
            <v>VA</v>
          </cell>
          <cell r="T83" t="str">
            <v xml:space="preserve">23320     </v>
          </cell>
        </row>
        <row r="84">
          <cell r="A84" t="str">
            <v>101563539</v>
          </cell>
          <cell r="B84" t="str">
            <v>X</v>
          </cell>
          <cell r="C84" t="str">
            <v xml:space="preserve">Q0113 </v>
          </cell>
          <cell r="D84">
            <v>101563</v>
          </cell>
          <cell r="E84">
            <v>40544</v>
          </cell>
          <cell r="F84">
            <v>2958465</v>
          </cell>
          <cell r="G84" t="str">
            <v>AMERIGROUP, NY (MED D)</v>
          </cell>
          <cell r="H84" t="str">
            <v xml:space="preserve">CAREMARK SS 5-T STANDARD                                                       </v>
          </cell>
          <cell r="I84" t="str">
            <v>H</v>
          </cell>
          <cell r="J84" t="str">
            <v>539</v>
          </cell>
          <cell r="K84">
            <v>8703</v>
          </cell>
          <cell r="L84">
            <v>0</v>
          </cell>
          <cell r="M84">
            <v>0</v>
          </cell>
          <cell r="N84">
            <v>2901</v>
          </cell>
          <cell r="O84">
            <v>8703</v>
          </cell>
          <cell r="P84" t="str">
            <v>1801 Sara Dr</v>
          </cell>
          <cell r="R84" t="str">
            <v>Chesapeake</v>
          </cell>
          <cell r="S84" t="str">
            <v>VA</v>
          </cell>
          <cell r="T84" t="str">
            <v xml:space="preserve">23320     </v>
          </cell>
        </row>
        <row r="85">
          <cell r="A85" t="str">
            <v>101565539</v>
          </cell>
          <cell r="B85" t="str">
            <v>X</v>
          </cell>
          <cell r="C85" t="str">
            <v xml:space="preserve">Q0113 </v>
          </cell>
          <cell r="D85">
            <v>101565</v>
          </cell>
          <cell r="E85">
            <v>40544</v>
          </cell>
          <cell r="F85">
            <v>2958465</v>
          </cell>
          <cell r="G85" t="str">
            <v>AMERIGROUP, TN (MED D)</v>
          </cell>
          <cell r="H85" t="str">
            <v xml:space="preserve">CAREMARK SS 5-T STANDARD                                                       </v>
          </cell>
          <cell r="I85" t="str">
            <v>H</v>
          </cell>
          <cell r="J85" t="str">
            <v>539</v>
          </cell>
          <cell r="K85">
            <v>3872</v>
          </cell>
          <cell r="L85">
            <v>0</v>
          </cell>
          <cell r="M85">
            <v>0</v>
          </cell>
          <cell r="N85">
            <v>1290</v>
          </cell>
          <cell r="O85">
            <v>3872</v>
          </cell>
          <cell r="P85" t="str">
            <v>1801 Sara Dr</v>
          </cell>
          <cell r="R85" t="str">
            <v>Chesapeake</v>
          </cell>
          <cell r="S85" t="str">
            <v>VA</v>
          </cell>
          <cell r="T85" t="str">
            <v xml:space="preserve">23320     </v>
          </cell>
        </row>
        <row r="86">
          <cell r="A86" t="str">
            <v>101561539</v>
          </cell>
          <cell r="B86" t="str">
            <v>X</v>
          </cell>
          <cell r="C86" t="str">
            <v xml:space="preserve">Q0113 </v>
          </cell>
          <cell r="D86">
            <v>101561</v>
          </cell>
          <cell r="E86">
            <v>40544</v>
          </cell>
          <cell r="F86">
            <v>2958465</v>
          </cell>
          <cell r="G86" t="str">
            <v>AMERIGROUP, TX (MED D)</v>
          </cell>
          <cell r="H86" t="str">
            <v xml:space="preserve">CAREMARK SS 5-T STANDARD                                                       </v>
          </cell>
          <cell r="I86" t="str">
            <v>H</v>
          </cell>
          <cell r="J86" t="str">
            <v>539</v>
          </cell>
          <cell r="K86">
            <v>20030</v>
          </cell>
          <cell r="L86">
            <v>0</v>
          </cell>
          <cell r="M86">
            <v>0</v>
          </cell>
          <cell r="N86">
            <v>6676</v>
          </cell>
          <cell r="O86">
            <v>20030</v>
          </cell>
          <cell r="P86" t="str">
            <v>1801 Sara Dr</v>
          </cell>
          <cell r="R86" t="str">
            <v>Chesapeake</v>
          </cell>
          <cell r="S86" t="str">
            <v>VA</v>
          </cell>
          <cell r="T86" t="str">
            <v xml:space="preserve">23320     </v>
          </cell>
        </row>
        <row r="87">
          <cell r="A87" t="str">
            <v>102297536</v>
          </cell>
          <cell r="B87" t="str">
            <v>X</v>
          </cell>
          <cell r="C87" t="str">
            <v xml:space="preserve">Q0113 </v>
          </cell>
          <cell r="D87">
            <v>102297</v>
          </cell>
          <cell r="E87">
            <v>40544</v>
          </cell>
          <cell r="F87">
            <v>2958465</v>
          </cell>
          <cell r="G87" t="str">
            <v>AMWINS RX - MED D</v>
          </cell>
          <cell r="H87" t="str">
            <v xml:space="preserve">CAREMARK SS 4-T STANDARD                                                       </v>
          </cell>
          <cell r="I87" t="str">
            <v>H</v>
          </cell>
          <cell r="J87" t="str">
            <v>536</v>
          </cell>
          <cell r="K87">
            <v>12915</v>
          </cell>
          <cell r="L87">
            <v>0</v>
          </cell>
          <cell r="M87">
            <v>0</v>
          </cell>
          <cell r="N87">
            <v>4305</v>
          </cell>
          <cell r="O87">
            <v>12915</v>
          </cell>
          <cell r="P87" t="str">
            <v>16 INTERNATIONAL WAY</v>
          </cell>
          <cell r="R87" t="str">
            <v>WARWICK</v>
          </cell>
          <cell r="S87" t="str">
            <v>RI</v>
          </cell>
          <cell r="T87" t="str">
            <v xml:space="preserve">02886     </v>
          </cell>
        </row>
        <row r="88">
          <cell r="A88" t="str">
            <v>101824539</v>
          </cell>
          <cell r="B88" t="str">
            <v>X</v>
          </cell>
          <cell r="C88" t="str">
            <v xml:space="preserve">Q0113 </v>
          </cell>
          <cell r="D88">
            <v>101824</v>
          </cell>
          <cell r="E88">
            <v>40544</v>
          </cell>
          <cell r="F88">
            <v>2958465</v>
          </cell>
          <cell r="G88" t="str">
            <v>AR BCBS - BASIC</v>
          </cell>
          <cell r="H88" t="str">
            <v xml:space="preserve">CAREMARK SS 5-T STANDARD                                                       </v>
          </cell>
          <cell r="I88" t="str">
            <v>H</v>
          </cell>
          <cell r="J88" t="str">
            <v>539</v>
          </cell>
          <cell r="K88">
            <v>26449</v>
          </cell>
          <cell r="L88">
            <v>0</v>
          </cell>
          <cell r="M88">
            <v>0</v>
          </cell>
          <cell r="N88">
            <v>8816</v>
          </cell>
          <cell r="O88">
            <v>26449</v>
          </cell>
          <cell r="P88" t="str">
            <v>601 S Gaines St Ste 8 BC/S</v>
          </cell>
          <cell r="R88" t="str">
            <v>Little Rock</v>
          </cell>
          <cell r="S88" t="str">
            <v>AR</v>
          </cell>
          <cell r="T88" t="str">
            <v xml:space="preserve">72201     </v>
          </cell>
        </row>
        <row r="89">
          <cell r="A89" t="str">
            <v>45265539</v>
          </cell>
          <cell r="B89" t="str">
            <v>X</v>
          </cell>
          <cell r="C89" t="str">
            <v xml:space="preserve">Q0113 </v>
          </cell>
          <cell r="D89">
            <v>45265</v>
          </cell>
          <cell r="E89">
            <v>40179</v>
          </cell>
          <cell r="F89">
            <v>2958465</v>
          </cell>
          <cell r="G89" t="str">
            <v>AR BCBS - H4213</v>
          </cell>
          <cell r="H89" t="str">
            <v xml:space="preserve">CAREMARK SS 5-T STANDARD                                                       </v>
          </cell>
          <cell r="I89" t="str">
            <v>H</v>
          </cell>
          <cell r="J89" t="str">
            <v>539</v>
          </cell>
          <cell r="K89">
            <v>14374</v>
          </cell>
          <cell r="L89">
            <v>0</v>
          </cell>
          <cell r="M89">
            <v>0</v>
          </cell>
          <cell r="N89">
            <v>4791</v>
          </cell>
          <cell r="O89">
            <v>14374</v>
          </cell>
          <cell r="P89" t="str">
            <v>601 S Gaines St Ste 8 BC/S</v>
          </cell>
          <cell r="R89" t="str">
            <v>Little Rock</v>
          </cell>
          <cell r="S89" t="str">
            <v>AR</v>
          </cell>
          <cell r="T89" t="str">
            <v xml:space="preserve">72201     </v>
          </cell>
        </row>
        <row r="90">
          <cell r="A90" t="str">
            <v>101631539</v>
          </cell>
          <cell r="B90" t="str">
            <v>X</v>
          </cell>
          <cell r="C90" t="str">
            <v xml:space="preserve">Q0113 </v>
          </cell>
          <cell r="D90">
            <v>101631</v>
          </cell>
          <cell r="E90">
            <v>40544</v>
          </cell>
          <cell r="F90">
            <v>2958465</v>
          </cell>
          <cell r="G90" t="str">
            <v>AR BCBS - PPO - H8091</v>
          </cell>
          <cell r="H90" t="str">
            <v xml:space="preserve">CAREMARK SS 5-T STANDARD                                                       </v>
          </cell>
          <cell r="I90" t="str">
            <v>H</v>
          </cell>
          <cell r="J90" t="str">
            <v>539</v>
          </cell>
          <cell r="K90">
            <v>453</v>
          </cell>
          <cell r="L90">
            <v>0</v>
          </cell>
          <cell r="M90">
            <v>0</v>
          </cell>
          <cell r="N90">
            <v>151</v>
          </cell>
          <cell r="O90">
            <v>453</v>
          </cell>
          <cell r="P90" t="str">
            <v>601 S Gaines St Ste 8 BC/S</v>
          </cell>
          <cell r="R90" t="str">
            <v>Little Rock</v>
          </cell>
          <cell r="S90" t="str">
            <v>AR</v>
          </cell>
          <cell r="T90" t="str">
            <v xml:space="preserve">72201     </v>
          </cell>
        </row>
        <row r="91">
          <cell r="A91" t="str">
            <v>101823534</v>
          </cell>
          <cell r="B91" t="str">
            <v>X</v>
          </cell>
          <cell r="C91" t="str">
            <v xml:space="preserve">Q0113 </v>
          </cell>
          <cell r="D91">
            <v>101823</v>
          </cell>
          <cell r="E91">
            <v>40544</v>
          </cell>
          <cell r="F91">
            <v>2958465</v>
          </cell>
          <cell r="G91" t="str">
            <v>AR BCBS - PREMIER</v>
          </cell>
          <cell r="H91" t="str">
            <v xml:space="preserve">CAREMARK SS 4-T EXPANDED                                                       </v>
          </cell>
          <cell r="I91" t="str">
            <v>H</v>
          </cell>
          <cell r="J91" t="str">
            <v>534</v>
          </cell>
          <cell r="K91">
            <v>14567</v>
          </cell>
          <cell r="L91">
            <v>0</v>
          </cell>
          <cell r="M91">
            <v>0</v>
          </cell>
          <cell r="N91">
            <v>4855</v>
          </cell>
          <cell r="O91">
            <v>14567</v>
          </cell>
          <cell r="P91" t="str">
            <v>601 S Gaines St Ste 8 BC/S</v>
          </cell>
          <cell r="R91" t="str">
            <v>Little Rock</v>
          </cell>
          <cell r="S91" t="str">
            <v>AR</v>
          </cell>
          <cell r="T91" t="str">
            <v xml:space="preserve">72201     </v>
          </cell>
        </row>
        <row r="92">
          <cell r="A92" t="str">
            <v>1043032275</v>
          </cell>
          <cell r="B92" t="str">
            <v>X</v>
          </cell>
          <cell r="C92" t="str">
            <v xml:space="preserve">Q0113 </v>
          </cell>
          <cell r="D92">
            <v>104303</v>
          </cell>
          <cell r="E92">
            <v>41275</v>
          </cell>
          <cell r="F92">
            <v>2958465</v>
          </cell>
          <cell r="G92" t="str">
            <v>BCBS ID //SECURE BLUE</v>
          </cell>
          <cell r="H92" t="str">
            <v xml:space="preserve">BCBS IDAHO MEDICARE                                                            </v>
          </cell>
          <cell r="I92" t="str">
            <v>H</v>
          </cell>
          <cell r="J92" t="str">
            <v>2275</v>
          </cell>
          <cell r="K92">
            <v>8881</v>
          </cell>
          <cell r="L92">
            <v>0</v>
          </cell>
          <cell r="M92">
            <v>0</v>
          </cell>
          <cell r="N92">
            <v>2960</v>
          </cell>
          <cell r="O92">
            <v>8881</v>
          </cell>
          <cell r="P92" t="str">
            <v>3000 E Pine Ave</v>
          </cell>
          <cell r="R92" t="str">
            <v>Boise</v>
          </cell>
          <cell r="S92" t="str">
            <v>ID</v>
          </cell>
          <cell r="T92" t="str">
            <v xml:space="preserve">83642     </v>
          </cell>
        </row>
        <row r="93">
          <cell r="A93" t="str">
            <v>1043022275</v>
          </cell>
          <cell r="B93" t="str">
            <v>X</v>
          </cell>
          <cell r="C93" t="str">
            <v xml:space="preserve">Q0113 </v>
          </cell>
          <cell r="D93">
            <v>104302</v>
          </cell>
          <cell r="E93">
            <v>41275</v>
          </cell>
          <cell r="F93">
            <v>2958465</v>
          </cell>
          <cell r="G93" t="str">
            <v>BCBS ID //TRUE BLUE</v>
          </cell>
          <cell r="H93" t="str">
            <v xml:space="preserve">BCBS IDAHO MEDICARE                                                            </v>
          </cell>
          <cell r="I93" t="str">
            <v>H</v>
          </cell>
          <cell r="J93" t="str">
            <v>2275</v>
          </cell>
          <cell r="K93">
            <v>13833</v>
          </cell>
          <cell r="L93">
            <v>0</v>
          </cell>
          <cell r="M93">
            <v>0</v>
          </cell>
          <cell r="N93">
            <v>4611</v>
          </cell>
          <cell r="O93">
            <v>13833</v>
          </cell>
          <cell r="P93" t="str">
            <v>3000 E Pine Ave</v>
          </cell>
          <cell r="R93" t="str">
            <v>Boise</v>
          </cell>
          <cell r="S93" t="str">
            <v>ID</v>
          </cell>
          <cell r="T93" t="str">
            <v xml:space="preserve">83642     </v>
          </cell>
        </row>
        <row r="94">
          <cell r="A94" t="str">
            <v>102300534</v>
          </cell>
          <cell r="B94" t="str">
            <v>X</v>
          </cell>
          <cell r="C94" t="str">
            <v xml:space="preserve">Q0113 </v>
          </cell>
          <cell r="D94">
            <v>102300</v>
          </cell>
          <cell r="E94">
            <v>40634</v>
          </cell>
          <cell r="F94">
            <v>2958465</v>
          </cell>
          <cell r="G94" t="str">
            <v>BCBSSC MED D MA-PD EGWP ENH</v>
          </cell>
          <cell r="H94" t="str">
            <v xml:space="preserve">CAREMARK SS 4-T EXPANDED                                                       </v>
          </cell>
          <cell r="I94" t="str">
            <v>H</v>
          </cell>
          <cell r="J94" t="str">
            <v>534</v>
          </cell>
          <cell r="K94">
            <v>412</v>
          </cell>
          <cell r="L94">
            <v>0</v>
          </cell>
          <cell r="M94">
            <v>0</v>
          </cell>
          <cell r="N94">
            <v>137</v>
          </cell>
          <cell r="O94">
            <v>412</v>
          </cell>
          <cell r="P94" t="str">
            <v>I-20 E at Alpine Rd</v>
          </cell>
          <cell r="R94" t="str">
            <v>Columbia</v>
          </cell>
          <cell r="S94" t="str">
            <v>SC</v>
          </cell>
          <cell r="T94" t="str">
            <v xml:space="preserve">29219     </v>
          </cell>
        </row>
        <row r="95">
          <cell r="A95" t="str">
            <v>35304538</v>
          </cell>
          <cell r="B95" t="str">
            <v>X</v>
          </cell>
          <cell r="C95" t="str">
            <v xml:space="preserve">Q0113 </v>
          </cell>
          <cell r="D95">
            <v>35304</v>
          </cell>
          <cell r="E95">
            <v>38718</v>
          </cell>
          <cell r="F95">
            <v>2958465</v>
          </cell>
          <cell r="G95" t="str">
            <v>BCBSSC MED D MA-PD HIGH OPTION</v>
          </cell>
          <cell r="H95" t="str">
            <v xml:space="preserve">CAREMARK SS 5-T PLUS                                                           </v>
          </cell>
          <cell r="I95" t="str">
            <v>H</v>
          </cell>
          <cell r="J95" t="str">
            <v>538</v>
          </cell>
          <cell r="K95">
            <v>64</v>
          </cell>
          <cell r="L95">
            <v>0</v>
          </cell>
          <cell r="M95">
            <v>0</v>
          </cell>
          <cell r="N95">
            <v>21</v>
          </cell>
          <cell r="O95">
            <v>64</v>
          </cell>
          <cell r="P95" t="str">
            <v>I-20 E at Alpine Rd</v>
          </cell>
          <cell r="R95" t="str">
            <v>Columbia</v>
          </cell>
          <cell r="S95" t="str">
            <v>SC</v>
          </cell>
          <cell r="T95" t="str">
            <v xml:space="preserve">29219     </v>
          </cell>
        </row>
        <row r="96">
          <cell r="A96" t="str">
            <v>35169536</v>
          </cell>
          <cell r="B96" t="str">
            <v>X</v>
          </cell>
          <cell r="C96" t="str">
            <v xml:space="preserve">Q0113 </v>
          </cell>
          <cell r="D96">
            <v>35169</v>
          </cell>
          <cell r="E96">
            <v>38718</v>
          </cell>
          <cell r="F96">
            <v>2958465</v>
          </cell>
          <cell r="G96" t="str">
            <v>BCBSSC MED D MA-PD STD OPTION</v>
          </cell>
          <cell r="H96" t="str">
            <v xml:space="preserve">CAREMARK SS 4-T STANDARD                                                       </v>
          </cell>
          <cell r="I96" t="str">
            <v>H</v>
          </cell>
          <cell r="J96" t="str">
            <v>536</v>
          </cell>
          <cell r="K96">
            <v>9914</v>
          </cell>
          <cell r="L96">
            <v>0</v>
          </cell>
          <cell r="M96">
            <v>0</v>
          </cell>
          <cell r="N96">
            <v>3304</v>
          </cell>
          <cell r="O96">
            <v>9914</v>
          </cell>
          <cell r="P96" t="str">
            <v>I-20 E at Alpine Rd</v>
          </cell>
          <cell r="R96" t="str">
            <v>Columbia</v>
          </cell>
          <cell r="S96" t="str">
            <v>SC</v>
          </cell>
          <cell r="T96" t="str">
            <v xml:space="preserve">29219     </v>
          </cell>
        </row>
        <row r="97">
          <cell r="A97" t="str">
            <v>35634539</v>
          </cell>
          <cell r="B97" t="str">
            <v>X</v>
          </cell>
          <cell r="C97" t="str">
            <v xml:space="preserve">Q0113 </v>
          </cell>
          <cell r="D97">
            <v>35634</v>
          </cell>
          <cell r="E97">
            <v>39083</v>
          </cell>
          <cell r="F97">
            <v>2958465</v>
          </cell>
          <cell r="G97" t="str">
            <v>BCBSSC MED D PDP HIGH OPTION</v>
          </cell>
          <cell r="H97" t="str">
            <v xml:space="preserve">CAREMARK SS 5-T STANDARD                                                       </v>
          </cell>
          <cell r="I97" t="str">
            <v>H</v>
          </cell>
          <cell r="J97" t="str">
            <v>539</v>
          </cell>
          <cell r="K97">
            <v>7554</v>
          </cell>
          <cell r="L97">
            <v>0</v>
          </cell>
          <cell r="M97">
            <v>0</v>
          </cell>
          <cell r="N97">
            <v>2518</v>
          </cell>
          <cell r="O97">
            <v>7554</v>
          </cell>
          <cell r="P97" t="str">
            <v>I-20 E at Alpine Rd</v>
          </cell>
          <cell r="R97" t="str">
            <v>Columbia</v>
          </cell>
          <cell r="S97" t="str">
            <v>SC</v>
          </cell>
          <cell r="T97" t="str">
            <v xml:space="preserve">29219     </v>
          </cell>
        </row>
        <row r="98">
          <cell r="A98" t="str">
            <v>35633536</v>
          </cell>
          <cell r="B98" t="str">
            <v>X</v>
          </cell>
          <cell r="C98" t="str">
            <v xml:space="preserve">Q0113 </v>
          </cell>
          <cell r="D98">
            <v>35633</v>
          </cell>
          <cell r="E98">
            <v>39083</v>
          </cell>
          <cell r="F98">
            <v>2958465</v>
          </cell>
          <cell r="G98" t="str">
            <v>BCBSSC MED D PDP STD OPTION</v>
          </cell>
          <cell r="H98" t="str">
            <v xml:space="preserve">CAREMARK SS 4-T STANDARD                                                       </v>
          </cell>
          <cell r="I98" t="str">
            <v>H</v>
          </cell>
          <cell r="J98" t="str">
            <v>536</v>
          </cell>
          <cell r="K98">
            <v>15072</v>
          </cell>
          <cell r="L98">
            <v>0</v>
          </cell>
          <cell r="M98">
            <v>0</v>
          </cell>
          <cell r="N98">
            <v>5024</v>
          </cell>
          <cell r="O98">
            <v>15072</v>
          </cell>
          <cell r="P98" t="str">
            <v>I-20 E at Alpine Rd</v>
          </cell>
          <cell r="R98" t="str">
            <v>Columbia</v>
          </cell>
          <cell r="S98" t="str">
            <v>SC</v>
          </cell>
          <cell r="T98" t="str">
            <v xml:space="preserve">29219     </v>
          </cell>
        </row>
        <row r="99">
          <cell r="A99" t="str">
            <v>1020932203</v>
          </cell>
          <cell r="B99" t="str">
            <v>X</v>
          </cell>
          <cell r="C99" t="str">
            <v xml:space="preserve">Q0113 </v>
          </cell>
          <cell r="D99">
            <v>102093</v>
          </cell>
          <cell r="E99">
            <v>40544</v>
          </cell>
          <cell r="F99">
            <v>2958465</v>
          </cell>
          <cell r="G99" t="str">
            <v>CAPITAL BLUE CROSS - (3-TIER) HMO</v>
          </cell>
          <cell r="H99" t="str">
            <v xml:space="preserve">BC CAPITAL MED-D CLOSED 3TIER                                                  </v>
          </cell>
          <cell r="I99" t="str">
            <v>H</v>
          </cell>
          <cell r="J99" t="str">
            <v>2203</v>
          </cell>
          <cell r="K99">
            <v>1175</v>
          </cell>
          <cell r="L99">
            <v>0</v>
          </cell>
          <cell r="M99">
            <v>0</v>
          </cell>
          <cell r="N99">
            <v>391</v>
          </cell>
          <cell r="O99">
            <v>1175</v>
          </cell>
          <cell r="P99" t="str">
            <v>2500 Elmerton Avenue</v>
          </cell>
          <cell r="R99" t="str">
            <v>Harrisburg</v>
          </cell>
          <cell r="S99" t="str">
            <v>PA</v>
          </cell>
          <cell r="T99" t="str">
            <v xml:space="preserve">17111     </v>
          </cell>
        </row>
        <row r="100">
          <cell r="A100" t="str">
            <v>1020952203</v>
          </cell>
          <cell r="B100" t="str">
            <v>X</v>
          </cell>
          <cell r="C100" t="str">
            <v xml:space="preserve">Q0113 </v>
          </cell>
          <cell r="D100">
            <v>102095</v>
          </cell>
          <cell r="E100">
            <v>40544</v>
          </cell>
          <cell r="F100">
            <v>2958465</v>
          </cell>
          <cell r="G100" t="str">
            <v>CAPITAL BLUE CROSS - (3-TIER) PDP</v>
          </cell>
          <cell r="H100" t="str">
            <v xml:space="preserve">BC CAPITAL MED-D CLOSED 3TIER                                                  </v>
          </cell>
          <cell r="I100" t="str">
            <v>H</v>
          </cell>
          <cell r="J100" t="str">
            <v>2203</v>
          </cell>
          <cell r="K100">
            <v>4111</v>
          </cell>
          <cell r="L100">
            <v>0</v>
          </cell>
          <cell r="M100">
            <v>0</v>
          </cell>
          <cell r="N100">
            <v>1370</v>
          </cell>
          <cell r="O100">
            <v>4111</v>
          </cell>
          <cell r="P100" t="str">
            <v>2500 Elmerton Avenue</v>
          </cell>
          <cell r="R100" t="str">
            <v>Harrisburg</v>
          </cell>
          <cell r="S100" t="str">
            <v>PA</v>
          </cell>
          <cell r="T100" t="str">
            <v xml:space="preserve">17111     </v>
          </cell>
        </row>
        <row r="101">
          <cell r="A101" t="str">
            <v>1020942204</v>
          </cell>
          <cell r="B101" t="str">
            <v>X</v>
          </cell>
          <cell r="C101" t="str">
            <v xml:space="preserve">Q0113 </v>
          </cell>
          <cell r="D101">
            <v>102094</v>
          </cell>
          <cell r="E101">
            <v>40544</v>
          </cell>
          <cell r="F101">
            <v>2958465</v>
          </cell>
          <cell r="G101" t="str">
            <v>CAPITAL BLUE CROSS - (4-TIER) HMO</v>
          </cell>
          <cell r="H101" t="str">
            <v xml:space="preserve">BC CAPITAL MED-D OPEN 4TIER                                                    </v>
          </cell>
          <cell r="I101" t="str">
            <v>H</v>
          </cell>
          <cell r="J101" t="str">
            <v>2204</v>
          </cell>
          <cell r="K101">
            <v>11287</v>
          </cell>
          <cell r="L101">
            <v>0</v>
          </cell>
          <cell r="M101">
            <v>0</v>
          </cell>
          <cell r="N101">
            <v>3762</v>
          </cell>
          <cell r="O101">
            <v>11287</v>
          </cell>
          <cell r="P101" t="str">
            <v>2500 Elmerton Avenue</v>
          </cell>
          <cell r="R101" t="str">
            <v>Harrisburg</v>
          </cell>
          <cell r="S101" t="str">
            <v>PA</v>
          </cell>
          <cell r="T101" t="str">
            <v xml:space="preserve">17111     </v>
          </cell>
        </row>
        <row r="102">
          <cell r="A102" t="str">
            <v>1020962204</v>
          </cell>
          <cell r="B102" t="str">
            <v>X</v>
          </cell>
          <cell r="C102" t="str">
            <v xml:space="preserve">Q0113 </v>
          </cell>
          <cell r="D102">
            <v>102096</v>
          </cell>
          <cell r="E102">
            <v>40544</v>
          </cell>
          <cell r="F102">
            <v>2958465</v>
          </cell>
          <cell r="G102" t="str">
            <v>CAPITAL BLUE CROSS - (4-TIER) PDP</v>
          </cell>
          <cell r="H102" t="str">
            <v xml:space="preserve">BC CAPITAL MED-D OPEN 4TIER                                                    </v>
          </cell>
          <cell r="I102" t="str">
            <v>H</v>
          </cell>
          <cell r="J102" t="str">
            <v>2204</v>
          </cell>
          <cell r="K102">
            <v>5205</v>
          </cell>
          <cell r="L102">
            <v>0</v>
          </cell>
          <cell r="M102">
            <v>0</v>
          </cell>
          <cell r="N102">
            <v>1735</v>
          </cell>
          <cell r="O102">
            <v>5205</v>
          </cell>
          <cell r="P102" t="str">
            <v>2500 Elmerton Avenue</v>
          </cell>
          <cell r="R102" t="str">
            <v>Harrisburg</v>
          </cell>
          <cell r="S102" t="str">
            <v>PA</v>
          </cell>
          <cell r="T102" t="str">
            <v xml:space="preserve">17111     </v>
          </cell>
        </row>
        <row r="103">
          <cell r="A103" t="str">
            <v>1020922204</v>
          </cell>
          <cell r="B103" t="str">
            <v>X</v>
          </cell>
          <cell r="C103" t="str">
            <v xml:space="preserve">Q0113 </v>
          </cell>
          <cell r="D103">
            <v>102092</v>
          </cell>
          <cell r="E103">
            <v>40544</v>
          </cell>
          <cell r="F103">
            <v>2958465</v>
          </cell>
          <cell r="G103" t="str">
            <v>CAPITAL BLUE CROSS - (4-TIER) PPO</v>
          </cell>
          <cell r="H103" t="str">
            <v xml:space="preserve">BC CAPITAL MED-D OPEN 4TIER                                                    </v>
          </cell>
          <cell r="I103" t="str">
            <v>H</v>
          </cell>
          <cell r="J103" t="str">
            <v>2204</v>
          </cell>
          <cell r="K103">
            <v>18735</v>
          </cell>
          <cell r="L103">
            <v>0</v>
          </cell>
          <cell r="M103">
            <v>0</v>
          </cell>
          <cell r="N103">
            <v>6245</v>
          </cell>
          <cell r="O103">
            <v>18735</v>
          </cell>
          <cell r="P103" t="str">
            <v>2500 Elmerton Avenue</v>
          </cell>
          <cell r="R103" t="str">
            <v>Harrisburg</v>
          </cell>
          <cell r="S103" t="str">
            <v>PA</v>
          </cell>
          <cell r="T103" t="str">
            <v xml:space="preserve">17111     </v>
          </cell>
        </row>
        <row r="104">
          <cell r="A104" t="str">
            <v>104354539</v>
          </cell>
          <cell r="B104" t="str">
            <v>X</v>
          </cell>
          <cell r="C104" t="str">
            <v xml:space="preserve">Q0113 </v>
          </cell>
          <cell r="D104">
            <v>104354</v>
          </cell>
          <cell r="E104">
            <v>41275</v>
          </cell>
          <cell r="F104">
            <v>2958465</v>
          </cell>
          <cell r="G104" t="str">
            <v>CAREPOINT</v>
          </cell>
          <cell r="H104" t="str">
            <v xml:space="preserve">CAREMARK SS 5-T STANDARD                                                       </v>
          </cell>
          <cell r="I104" t="str">
            <v>H</v>
          </cell>
          <cell r="J104" t="str">
            <v>539</v>
          </cell>
          <cell r="K104">
            <v>227</v>
          </cell>
          <cell r="L104">
            <v>0</v>
          </cell>
          <cell r="M104">
            <v>0</v>
          </cell>
          <cell r="N104">
            <v>75</v>
          </cell>
          <cell r="O104">
            <v>227</v>
          </cell>
        </row>
        <row r="105">
          <cell r="A105" t="str">
            <v>101859536</v>
          </cell>
          <cell r="B105" t="str">
            <v>X</v>
          </cell>
          <cell r="C105" t="str">
            <v xml:space="preserve">Q0113 </v>
          </cell>
          <cell r="D105">
            <v>101859</v>
          </cell>
          <cell r="E105">
            <v>40544</v>
          </cell>
          <cell r="F105">
            <v>2958465</v>
          </cell>
          <cell r="G105" t="str">
            <v>CARESOURCE ADVANTAGE MI</v>
          </cell>
          <cell r="H105" t="str">
            <v xml:space="preserve">CAREMARK SS 4-T STANDARD                                                       </v>
          </cell>
          <cell r="I105" t="str">
            <v>H</v>
          </cell>
          <cell r="J105" t="str">
            <v>536</v>
          </cell>
          <cell r="K105">
            <v>537</v>
          </cell>
          <cell r="L105">
            <v>0</v>
          </cell>
          <cell r="M105">
            <v>0</v>
          </cell>
          <cell r="N105">
            <v>179</v>
          </cell>
          <cell r="O105">
            <v>537</v>
          </cell>
          <cell r="P105" t="str">
            <v>230 N Main St</v>
          </cell>
          <cell r="R105" t="str">
            <v>Dayton</v>
          </cell>
          <cell r="S105" t="str">
            <v>OH</v>
          </cell>
          <cell r="T105" t="str">
            <v xml:space="preserve">45402     </v>
          </cell>
        </row>
        <row r="106">
          <cell r="A106" t="str">
            <v>101858536</v>
          </cell>
          <cell r="B106" t="str">
            <v>X</v>
          </cell>
          <cell r="C106" t="str">
            <v xml:space="preserve">Q0113 </v>
          </cell>
          <cell r="D106">
            <v>101858</v>
          </cell>
          <cell r="E106">
            <v>40544</v>
          </cell>
          <cell r="F106">
            <v>2958465</v>
          </cell>
          <cell r="G106" t="str">
            <v>CARESOURCE ADVANTAGE OH</v>
          </cell>
          <cell r="H106" t="str">
            <v xml:space="preserve">CAREMARK SS 4-T STANDARD                                                       </v>
          </cell>
          <cell r="I106" t="str">
            <v>H</v>
          </cell>
          <cell r="J106" t="str">
            <v>536</v>
          </cell>
          <cell r="K106">
            <v>1369</v>
          </cell>
          <cell r="L106">
            <v>0</v>
          </cell>
          <cell r="M106">
            <v>0</v>
          </cell>
          <cell r="N106">
            <v>456</v>
          </cell>
          <cell r="O106">
            <v>1369</v>
          </cell>
          <cell r="P106" t="str">
            <v>230 N Main St</v>
          </cell>
          <cell r="R106" t="str">
            <v>Dayton</v>
          </cell>
          <cell r="S106" t="str">
            <v>OH</v>
          </cell>
          <cell r="T106" t="str">
            <v xml:space="preserve">45402     </v>
          </cell>
        </row>
        <row r="107">
          <cell r="A107" t="str">
            <v>35876534</v>
          </cell>
          <cell r="B107" t="str">
            <v>X</v>
          </cell>
          <cell r="C107" t="str">
            <v xml:space="preserve">Q0113 </v>
          </cell>
          <cell r="D107">
            <v>35876</v>
          </cell>
          <cell r="E107">
            <v>39448</v>
          </cell>
          <cell r="F107">
            <v>2958465</v>
          </cell>
          <cell r="G107" t="str">
            <v>CATHOLIC SPECIAL NEEDS</v>
          </cell>
          <cell r="H107" t="str">
            <v xml:space="preserve">CAREMARK SS 4-T EXPANDED                                                       </v>
          </cell>
          <cell r="I107" t="str">
            <v>H</v>
          </cell>
          <cell r="J107" t="str">
            <v>534</v>
          </cell>
          <cell r="K107">
            <v>1268</v>
          </cell>
          <cell r="L107">
            <v>0</v>
          </cell>
          <cell r="M107">
            <v>0</v>
          </cell>
          <cell r="N107">
            <v>422</v>
          </cell>
          <cell r="O107">
            <v>1268</v>
          </cell>
          <cell r="P107" t="str">
            <v>1339 YORK AVENUE</v>
          </cell>
          <cell r="R107" t="str">
            <v>NEW YORK</v>
          </cell>
          <cell r="S107" t="str">
            <v>NY</v>
          </cell>
          <cell r="T107" t="str">
            <v xml:space="preserve">10021     </v>
          </cell>
        </row>
        <row r="108">
          <cell r="A108" t="str">
            <v>1037782233</v>
          </cell>
          <cell r="B108" t="str">
            <v>X</v>
          </cell>
          <cell r="C108" t="str">
            <v xml:space="preserve">Q0113 </v>
          </cell>
          <cell r="D108">
            <v>103778</v>
          </cell>
          <cell r="E108">
            <v>41030</v>
          </cell>
          <cell r="F108">
            <v>2958465</v>
          </cell>
          <cell r="G108" t="str">
            <v>CDPHP - HMO MED D</v>
          </cell>
          <cell r="H108" t="str">
            <v xml:space="preserve">CDPHP MEDICARE                                                                 </v>
          </cell>
          <cell r="I108" t="str">
            <v>H</v>
          </cell>
          <cell r="J108" t="str">
            <v>2233</v>
          </cell>
          <cell r="K108">
            <v>27111</v>
          </cell>
          <cell r="L108">
            <v>0</v>
          </cell>
          <cell r="M108">
            <v>0</v>
          </cell>
          <cell r="N108">
            <v>9037</v>
          </cell>
          <cell r="O108">
            <v>27111</v>
          </cell>
          <cell r="P108" t="str">
            <v>500 Patroon Creek Blvd</v>
          </cell>
          <cell r="R108" t="str">
            <v>Albany</v>
          </cell>
          <cell r="S108" t="str">
            <v>NY</v>
          </cell>
          <cell r="T108" t="str">
            <v xml:space="preserve">12206     </v>
          </cell>
        </row>
        <row r="109">
          <cell r="A109" t="str">
            <v>1037802233</v>
          </cell>
          <cell r="B109" t="str">
            <v>X</v>
          </cell>
          <cell r="C109" t="str">
            <v xml:space="preserve">Q0113 </v>
          </cell>
          <cell r="D109">
            <v>103780</v>
          </cell>
          <cell r="E109">
            <v>41030</v>
          </cell>
          <cell r="F109">
            <v>2958465</v>
          </cell>
          <cell r="G109" t="str">
            <v>CDPHP - PPO MED D</v>
          </cell>
          <cell r="H109" t="str">
            <v xml:space="preserve">CDPHP MEDICARE                                                                 </v>
          </cell>
          <cell r="I109" t="str">
            <v>H</v>
          </cell>
          <cell r="J109" t="str">
            <v>2233</v>
          </cell>
          <cell r="K109">
            <v>5178</v>
          </cell>
          <cell r="L109">
            <v>0</v>
          </cell>
          <cell r="M109">
            <v>0</v>
          </cell>
          <cell r="N109">
            <v>1726</v>
          </cell>
          <cell r="O109">
            <v>5178</v>
          </cell>
          <cell r="P109" t="str">
            <v>500 Patroon Creek Blvd</v>
          </cell>
          <cell r="R109" t="str">
            <v>Albany</v>
          </cell>
          <cell r="S109" t="str">
            <v>NY</v>
          </cell>
          <cell r="T109" t="str">
            <v xml:space="preserve">12206     </v>
          </cell>
        </row>
        <row r="110">
          <cell r="A110" t="str">
            <v>35163535</v>
          </cell>
          <cell r="B110" t="str">
            <v>X</v>
          </cell>
          <cell r="C110" t="str">
            <v xml:space="preserve">Q0113 </v>
          </cell>
          <cell r="D110">
            <v>35163</v>
          </cell>
          <cell r="E110">
            <v>38718</v>
          </cell>
          <cell r="F110">
            <v>2958465</v>
          </cell>
          <cell r="G110" t="str">
            <v>CHP ADVANTAGE PLUS - MED D</v>
          </cell>
          <cell r="H110" t="str">
            <v xml:space="preserve">CAREMARK SS 5-T EXPANDED                                                       </v>
          </cell>
          <cell r="I110" t="str">
            <v>H</v>
          </cell>
          <cell r="J110" t="str">
            <v>535</v>
          </cell>
          <cell r="K110">
            <v>14114</v>
          </cell>
          <cell r="L110">
            <v>0</v>
          </cell>
          <cell r="M110">
            <v>0</v>
          </cell>
          <cell r="N110">
            <v>4704</v>
          </cell>
          <cell r="O110">
            <v>14114</v>
          </cell>
          <cell r="P110" t="str">
            <v>2140 CENTERVILLE ROAD</v>
          </cell>
          <cell r="R110" t="str">
            <v>TALLAHASSEE</v>
          </cell>
          <cell r="S110" t="str">
            <v>FL</v>
          </cell>
          <cell r="T110" t="str">
            <v xml:space="preserve">32308     </v>
          </cell>
        </row>
        <row r="111">
          <cell r="A111" t="str">
            <v>437672207</v>
          </cell>
          <cell r="B111" t="str">
            <v>X</v>
          </cell>
          <cell r="C111" t="str">
            <v xml:space="preserve">Q0113 </v>
          </cell>
          <cell r="D111">
            <v>43767</v>
          </cell>
          <cell r="E111">
            <v>39814</v>
          </cell>
          <cell r="F111">
            <v>2958465</v>
          </cell>
          <cell r="G111" t="str">
            <v>FALLON - MED D</v>
          </cell>
          <cell r="H111" t="str">
            <v xml:space="preserve">FALLON MEDICARE 3-TIER                                                         </v>
          </cell>
          <cell r="I111" t="str">
            <v>H</v>
          </cell>
          <cell r="J111" t="str">
            <v>2207</v>
          </cell>
          <cell r="K111">
            <v>872</v>
          </cell>
          <cell r="L111">
            <v>0</v>
          </cell>
          <cell r="M111">
            <v>0</v>
          </cell>
          <cell r="N111">
            <v>290</v>
          </cell>
          <cell r="O111">
            <v>872</v>
          </cell>
          <cell r="P111" t="str">
            <v>10 CHESTNUT STREET</v>
          </cell>
          <cell r="R111" t="str">
            <v>WORCESTER</v>
          </cell>
          <cell r="S111" t="str">
            <v>MA</v>
          </cell>
          <cell r="T111" t="str">
            <v xml:space="preserve">01608     </v>
          </cell>
        </row>
        <row r="112">
          <cell r="A112" t="str">
            <v>1009242207</v>
          </cell>
          <cell r="B112" t="str">
            <v>X</v>
          </cell>
          <cell r="C112" t="str">
            <v xml:space="preserve">Q0113 </v>
          </cell>
          <cell r="D112">
            <v>100924</v>
          </cell>
          <cell r="E112">
            <v>40269</v>
          </cell>
          <cell r="F112">
            <v>2958465</v>
          </cell>
          <cell r="G112" t="str">
            <v>FALLON - MED D (7602)</v>
          </cell>
          <cell r="H112" t="str">
            <v xml:space="preserve">FALLON MEDICARE 3-TIER                                                         </v>
          </cell>
          <cell r="I112" t="str">
            <v>H</v>
          </cell>
          <cell r="J112" t="str">
            <v>2207</v>
          </cell>
          <cell r="K112">
            <v>128</v>
          </cell>
          <cell r="L112">
            <v>0</v>
          </cell>
          <cell r="M112">
            <v>0</v>
          </cell>
          <cell r="N112">
            <v>42</v>
          </cell>
          <cell r="O112">
            <v>128</v>
          </cell>
          <cell r="P112" t="str">
            <v>10 CHESTNUT STREET</v>
          </cell>
          <cell r="R112" t="str">
            <v>WORCESTER</v>
          </cell>
          <cell r="S112" t="str">
            <v>MA</v>
          </cell>
          <cell r="T112" t="str">
            <v xml:space="preserve">01608     </v>
          </cell>
        </row>
        <row r="113">
          <cell r="A113" t="str">
            <v>1020132207</v>
          </cell>
          <cell r="B113" t="str">
            <v>X</v>
          </cell>
          <cell r="C113" t="str">
            <v xml:space="preserve">Q0113 </v>
          </cell>
          <cell r="D113">
            <v>102013</v>
          </cell>
          <cell r="E113">
            <v>40544</v>
          </cell>
          <cell r="F113">
            <v>2958465</v>
          </cell>
          <cell r="G113" t="str">
            <v>FALLON SENIOR PLAN SAVER BASIC RX - MED D</v>
          </cell>
          <cell r="H113" t="str">
            <v xml:space="preserve">FALLON MEDICARE 3-TIER                                                         </v>
          </cell>
          <cell r="I113" t="str">
            <v>H</v>
          </cell>
          <cell r="J113" t="str">
            <v>2207</v>
          </cell>
          <cell r="K113">
            <v>26865</v>
          </cell>
          <cell r="L113">
            <v>0</v>
          </cell>
          <cell r="M113">
            <v>0</v>
          </cell>
          <cell r="N113">
            <v>8955</v>
          </cell>
          <cell r="O113">
            <v>26865</v>
          </cell>
          <cell r="P113" t="str">
            <v>10 CHESTNUT STREET</v>
          </cell>
          <cell r="R113" t="str">
            <v>WORCESTER</v>
          </cell>
          <cell r="S113" t="str">
            <v>MA</v>
          </cell>
          <cell r="T113" t="str">
            <v xml:space="preserve">01608     </v>
          </cell>
        </row>
        <row r="114">
          <cell r="A114" t="str">
            <v>1020132208</v>
          </cell>
          <cell r="B114" t="str">
            <v>X</v>
          </cell>
          <cell r="C114" t="str">
            <v xml:space="preserve">Q0113 </v>
          </cell>
          <cell r="D114">
            <v>102013</v>
          </cell>
          <cell r="E114">
            <v>40544</v>
          </cell>
          <cell r="F114">
            <v>2958465</v>
          </cell>
          <cell r="G114" t="str">
            <v>FALLON SENIOR PLAN SAVER BASIC RX - MED D</v>
          </cell>
          <cell r="H114" t="str">
            <v xml:space="preserve">FALLON MEDICARE 4-TIER                                                         </v>
          </cell>
          <cell r="I114" t="str">
            <v>H</v>
          </cell>
          <cell r="J114" t="str">
            <v>2208</v>
          </cell>
          <cell r="K114">
            <v>1918</v>
          </cell>
          <cell r="L114">
            <v>0</v>
          </cell>
          <cell r="M114">
            <v>0</v>
          </cell>
          <cell r="N114">
            <v>639</v>
          </cell>
          <cell r="O114">
            <v>1918</v>
          </cell>
          <cell r="P114" t="str">
            <v>10 CHESTNUT STREET</v>
          </cell>
          <cell r="R114" t="str">
            <v>WORCESTER</v>
          </cell>
          <cell r="S114" t="str">
            <v>MA</v>
          </cell>
          <cell r="T114" t="str">
            <v xml:space="preserve">01608     </v>
          </cell>
        </row>
        <row r="115">
          <cell r="A115" t="str">
            <v>1001652234</v>
          </cell>
          <cell r="B115" t="str">
            <v>X</v>
          </cell>
          <cell r="C115" t="str">
            <v xml:space="preserve">Q0113 </v>
          </cell>
          <cell r="D115">
            <v>100165</v>
          </cell>
          <cell r="E115">
            <v>40179</v>
          </cell>
          <cell r="F115">
            <v>2958465</v>
          </cell>
          <cell r="G115" t="str">
            <v>FAMILYCARE MEDICARE</v>
          </cell>
          <cell r="H115" t="str">
            <v xml:space="preserve">FAMILYCARE MEDICARE                                                            </v>
          </cell>
          <cell r="I115" t="str">
            <v>H</v>
          </cell>
          <cell r="J115" t="str">
            <v>2234</v>
          </cell>
          <cell r="K115">
            <v>2441</v>
          </cell>
          <cell r="L115">
            <v>0</v>
          </cell>
          <cell r="M115">
            <v>0</v>
          </cell>
          <cell r="N115">
            <v>813</v>
          </cell>
          <cell r="O115">
            <v>2441</v>
          </cell>
          <cell r="P115" t="str">
            <v>825 NE Multnomah, Ste 300</v>
          </cell>
          <cell r="R115" t="str">
            <v>Portland</v>
          </cell>
          <cell r="S115" t="str">
            <v>OR</v>
          </cell>
          <cell r="T115" t="str">
            <v>97232-2157</v>
          </cell>
        </row>
        <row r="116">
          <cell r="A116" t="str">
            <v>35128535</v>
          </cell>
          <cell r="B116" t="str">
            <v>X</v>
          </cell>
          <cell r="C116" t="str">
            <v xml:space="preserve">Q0113 </v>
          </cell>
          <cell r="D116">
            <v>35128</v>
          </cell>
          <cell r="E116">
            <v>38718</v>
          </cell>
          <cell r="F116">
            <v>2958465</v>
          </cell>
          <cell r="G116" t="str">
            <v>FIDELIS CARE NEW YORK - MED D</v>
          </cell>
          <cell r="H116" t="str">
            <v xml:space="preserve">CAREMARK SS 5-T EXPANDED                                                       </v>
          </cell>
          <cell r="I116" t="str">
            <v>H</v>
          </cell>
          <cell r="J116" t="str">
            <v>535</v>
          </cell>
          <cell r="K116">
            <v>11949</v>
          </cell>
          <cell r="L116">
            <v>0</v>
          </cell>
          <cell r="M116">
            <v>0</v>
          </cell>
          <cell r="N116">
            <v>3983</v>
          </cell>
          <cell r="O116">
            <v>11949</v>
          </cell>
          <cell r="P116" t="str">
            <v>95-25 Queens Blvd 8th Floor</v>
          </cell>
          <cell r="R116" t="str">
            <v>Rego Park</v>
          </cell>
          <cell r="S116" t="str">
            <v>NY</v>
          </cell>
          <cell r="T116" t="str">
            <v xml:space="preserve">11374     </v>
          </cell>
        </row>
        <row r="117">
          <cell r="A117" t="str">
            <v>104421534</v>
          </cell>
          <cell r="B117" t="str">
            <v>X</v>
          </cell>
          <cell r="C117" t="str">
            <v xml:space="preserve">Q0113 </v>
          </cell>
          <cell r="D117">
            <v>104421</v>
          </cell>
          <cell r="E117">
            <v>41275</v>
          </cell>
          <cell r="F117">
            <v>2958465</v>
          </cell>
          <cell r="G117" t="str">
            <v>HEALTHFIRST OF NEW JERSEY - 37</v>
          </cell>
          <cell r="H117" t="str">
            <v xml:space="preserve">CAREMARK SS 4-T EXPANDED                                                       </v>
          </cell>
          <cell r="I117" t="str">
            <v>H</v>
          </cell>
          <cell r="J117" t="str">
            <v>534</v>
          </cell>
          <cell r="K117">
            <v>3813</v>
          </cell>
          <cell r="L117">
            <v>0</v>
          </cell>
          <cell r="M117">
            <v>0</v>
          </cell>
          <cell r="N117">
            <v>1271</v>
          </cell>
          <cell r="O117">
            <v>3813</v>
          </cell>
          <cell r="P117" t="str">
            <v>100 Church St</v>
          </cell>
          <cell r="R117" t="str">
            <v>New York</v>
          </cell>
          <cell r="S117" t="str">
            <v>NY</v>
          </cell>
          <cell r="T117" t="str">
            <v xml:space="preserve">10007     </v>
          </cell>
        </row>
        <row r="118">
          <cell r="A118" t="str">
            <v>104353534</v>
          </cell>
          <cell r="B118" t="str">
            <v>X</v>
          </cell>
          <cell r="C118" t="str">
            <v xml:space="preserve">Q0113 </v>
          </cell>
          <cell r="D118">
            <v>104353</v>
          </cell>
          <cell r="E118">
            <v>41275</v>
          </cell>
          <cell r="F118">
            <v>2958465</v>
          </cell>
          <cell r="G118" t="str">
            <v>HMSA 65C PLUS DRUG - CMS ID H1251 - MED D</v>
          </cell>
          <cell r="H118" t="str">
            <v xml:space="preserve">CAREMARK SS 4-T EXPANDED                                                       </v>
          </cell>
          <cell r="I118" t="str">
            <v>H</v>
          </cell>
          <cell r="J118" t="str">
            <v>534</v>
          </cell>
          <cell r="K118">
            <v>3107</v>
          </cell>
          <cell r="L118">
            <v>0</v>
          </cell>
          <cell r="M118">
            <v>0</v>
          </cell>
          <cell r="N118">
            <v>1035</v>
          </cell>
          <cell r="O118">
            <v>3107</v>
          </cell>
          <cell r="P118" t="str">
            <v>808 Keeaumoku St</v>
          </cell>
          <cell r="R118" t="str">
            <v>Honolulu</v>
          </cell>
          <cell r="S118" t="str">
            <v>HI</v>
          </cell>
          <cell r="T118" t="str">
            <v xml:space="preserve">96814     </v>
          </cell>
        </row>
        <row r="119">
          <cell r="A119" t="str">
            <v>104351534</v>
          </cell>
          <cell r="B119" t="str">
            <v>X</v>
          </cell>
          <cell r="C119" t="str">
            <v xml:space="preserve">Q0113 </v>
          </cell>
          <cell r="D119">
            <v>104351</v>
          </cell>
          <cell r="E119">
            <v>41275</v>
          </cell>
          <cell r="F119">
            <v>2958465</v>
          </cell>
          <cell r="G119" t="str">
            <v>HMSA AKAMAI ADV LPPO - CMS ID H3832 - MED D</v>
          </cell>
          <cell r="H119" t="str">
            <v xml:space="preserve">CAREMARK SS 4-T EXPANDED                                                       </v>
          </cell>
          <cell r="I119" t="str">
            <v>H</v>
          </cell>
          <cell r="J119" t="str">
            <v>534</v>
          </cell>
          <cell r="K119">
            <v>14269</v>
          </cell>
          <cell r="L119">
            <v>0</v>
          </cell>
          <cell r="M119">
            <v>0</v>
          </cell>
          <cell r="N119">
            <v>4756</v>
          </cell>
          <cell r="O119">
            <v>14269</v>
          </cell>
        </row>
        <row r="120">
          <cell r="A120" t="str">
            <v>104352534</v>
          </cell>
          <cell r="B120" t="str">
            <v>X</v>
          </cell>
          <cell r="C120" t="str">
            <v xml:space="preserve">Q0113 </v>
          </cell>
          <cell r="D120">
            <v>104352</v>
          </cell>
          <cell r="E120">
            <v>41275</v>
          </cell>
          <cell r="F120">
            <v>2958465</v>
          </cell>
          <cell r="G120" t="str">
            <v>HMSA AKAMAI ADV RPPO - CMS ID R7439 - MED D</v>
          </cell>
          <cell r="H120" t="str">
            <v xml:space="preserve">CAREMARK SS 4-T EXPANDED                                                       </v>
          </cell>
          <cell r="I120" t="str">
            <v>H</v>
          </cell>
          <cell r="J120" t="str">
            <v>534</v>
          </cell>
          <cell r="K120">
            <v>21883</v>
          </cell>
          <cell r="L120">
            <v>0</v>
          </cell>
          <cell r="M120">
            <v>0</v>
          </cell>
          <cell r="N120">
            <v>7294</v>
          </cell>
          <cell r="O120">
            <v>21883</v>
          </cell>
        </row>
        <row r="121">
          <cell r="A121" t="str">
            <v>351572213</v>
          </cell>
          <cell r="B121" t="str">
            <v>X</v>
          </cell>
          <cell r="C121" t="str">
            <v xml:space="preserve">Q0113 </v>
          </cell>
          <cell r="D121">
            <v>35157</v>
          </cell>
          <cell r="E121">
            <v>38718</v>
          </cell>
          <cell r="F121">
            <v>2958465</v>
          </cell>
          <cell r="G121" t="str">
            <v>HORIZON MED D 3TC MA-PD</v>
          </cell>
          <cell r="H121" t="str">
            <v xml:space="preserve">HORIZON MEDICARE CLOSED 4-TIER                                                 </v>
          </cell>
          <cell r="I121" t="str">
            <v>H</v>
          </cell>
          <cell r="J121" t="str">
            <v>2213</v>
          </cell>
          <cell r="K121">
            <v>65546</v>
          </cell>
          <cell r="L121">
            <v>0</v>
          </cell>
          <cell r="M121">
            <v>0</v>
          </cell>
          <cell r="N121">
            <v>21848</v>
          </cell>
          <cell r="O121">
            <v>65546</v>
          </cell>
          <cell r="P121" t="str">
            <v>3 PENN PLAZA EAST</v>
          </cell>
          <cell r="Q121" t="str">
            <v>PP-15E</v>
          </cell>
          <cell r="R121" t="str">
            <v>NEWARK</v>
          </cell>
          <cell r="S121" t="str">
            <v>NJ</v>
          </cell>
          <cell r="T121" t="str">
            <v xml:space="preserve">07105     </v>
          </cell>
        </row>
        <row r="122">
          <cell r="A122" t="str">
            <v>353032213</v>
          </cell>
          <cell r="B122" t="str">
            <v>X</v>
          </cell>
          <cell r="C122" t="str">
            <v xml:space="preserve">Q0113 </v>
          </cell>
          <cell r="D122">
            <v>35303</v>
          </cell>
          <cell r="E122">
            <v>1</v>
          </cell>
          <cell r="F122">
            <v>2958465</v>
          </cell>
          <cell r="G122" t="str">
            <v>HORIZON MED D 3TC PDP</v>
          </cell>
          <cell r="H122" t="str">
            <v xml:space="preserve">HORIZON MEDICARE CLOSED 4-TIER                                                 </v>
          </cell>
          <cell r="I122" t="str">
            <v>H</v>
          </cell>
          <cell r="J122" t="str">
            <v>2213</v>
          </cell>
          <cell r="K122">
            <v>28255</v>
          </cell>
          <cell r="L122">
            <v>0</v>
          </cell>
          <cell r="M122">
            <v>0</v>
          </cell>
          <cell r="N122">
            <v>9418</v>
          </cell>
          <cell r="O122">
            <v>28255</v>
          </cell>
          <cell r="P122" t="str">
            <v>3 PENN PLAZA EAST</v>
          </cell>
          <cell r="Q122" t="str">
            <v>PP-15E</v>
          </cell>
          <cell r="R122" t="str">
            <v>NEWARK</v>
          </cell>
          <cell r="S122" t="str">
            <v>NJ</v>
          </cell>
          <cell r="T122" t="str">
            <v xml:space="preserve">07105     </v>
          </cell>
        </row>
        <row r="123">
          <cell r="A123" t="str">
            <v>353022212</v>
          </cell>
          <cell r="B123" t="str">
            <v>X</v>
          </cell>
          <cell r="C123" t="str">
            <v xml:space="preserve">Q0113 </v>
          </cell>
          <cell r="D123">
            <v>35302</v>
          </cell>
          <cell r="E123">
            <v>1</v>
          </cell>
          <cell r="F123">
            <v>2958465</v>
          </cell>
          <cell r="G123" t="str">
            <v>HORIZON MED D 3TO MA-PD</v>
          </cell>
          <cell r="H123" t="str">
            <v xml:space="preserve">HORIZON MEDICARE OPEN 3-TIER                                                   </v>
          </cell>
          <cell r="I123" t="str">
            <v>H</v>
          </cell>
          <cell r="J123" t="str">
            <v>2212</v>
          </cell>
          <cell r="K123">
            <v>3112</v>
          </cell>
          <cell r="L123">
            <v>0</v>
          </cell>
          <cell r="M123">
            <v>0</v>
          </cell>
          <cell r="N123">
            <v>1037</v>
          </cell>
          <cell r="O123">
            <v>3112</v>
          </cell>
          <cell r="P123" t="str">
            <v>3 PENN PLAZA EAST</v>
          </cell>
          <cell r="Q123" t="str">
            <v>PP-15E</v>
          </cell>
          <cell r="R123" t="str">
            <v>NEWARK</v>
          </cell>
          <cell r="S123" t="str">
            <v>NJ</v>
          </cell>
          <cell r="T123" t="str">
            <v xml:space="preserve">07105     </v>
          </cell>
        </row>
        <row r="124">
          <cell r="A124" t="str">
            <v>357602212</v>
          </cell>
          <cell r="B124" t="str">
            <v>X</v>
          </cell>
          <cell r="C124" t="str">
            <v xml:space="preserve">Q0113 </v>
          </cell>
          <cell r="D124">
            <v>35760</v>
          </cell>
          <cell r="E124">
            <v>39264</v>
          </cell>
          <cell r="F124">
            <v>2958465</v>
          </cell>
          <cell r="G124" t="str">
            <v>HORIZON MED D 3TO PDP</v>
          </cell>
          <cell r="H124" t="str">
            <v xml:space="preserve">HORIZON MEDICARE OPEN 3-TIER                                                   </v>
          </cell>
          <cell r="I124" t="str">
            <v>H</v>
          </cell>
          <cell r="J124" t="str">
            <v>2212</v>
          </cell>
          <cell r="K124">
            <v>1833</v>
          </cell>
          <cell r="L124">
            <v>0</v>
          </cell>
          <cell r="M124">
            <v>0</v>
          </cell>
          <cell r="N124">
            <v>611</v>
          </cell>
          <cell r="O124">
            <v>1833</v>
          </cell>
          <cell r="P124" t="str">
            <v>3 PENN PLAZA EAST</v>
          </cell>
          <cell r="R124" t="str">
            <v>NEWARK</v>
          </cell>
          <cell r="S124" t="str">
            <v>NJ</v>
          </cell>
          <cell r="T124" t="str">
            <v xml:space="preserve">07105     </v>
          </cell>
        </row>
        <row r="125">
          <cell r="A125" t="str">
            <v>35193532</v>
          </cell>
          <cell r="B125" t="str">
            <v>X</v>
          </cell>
          <cell r="C125" t="str">
            <v xml:space="preserve">Q0113 </v>
          </cell>
          <cell r="D125">
            <v>35193</v>
          </cell>
          <cell r="E125">
            <v>38718</v>
          </cell>
          <cell r="F125">
            <v>2958465</v>
          </cell>
          <cell r="G125" t="str">
            <v>ITASCA HEALTH CARE //MED D</v>
          </cell>
          <cell r="H125" t="str">
            <v xml:space="preserve">CAREMARK SS 2-T BASIC                                                          </v>
          </cell>
          <cell r="I125" t="str">
            <v>H</v>
          </cell>
          <cell r="J125" t="str">
            <v>532</v>
          </cell>
          <cell r="K125">
            <v>486</v>
          </cell>
          <cell r="L125">
            <v>0</v>
          </cell>
          <cell r="M125">
            <v>0</v>
          </cell>
          <cell r="N125">
            <v>162</v>
          </cell>
          <cell r="O125">
            <v>486</v>
          </cell>
          <cell r="P125" t="str">
            <v>1209 SE 2ND AVE</v>
          </cell>
          <cell r="R125" t="str">
            <v>GRAND RAPIDS</v>
          </cell>
          <cell r="S125" t="str">
            <v>MN</v>
          </cell>
          <cell r="T125" t="str">
            <v xml:space="preserve">43081     </v>
          </cell>
        </row>
        <row r="126">
          <cell r="A126" t="str">
            <v>104419534</v>
          </cell>
          <cell r="B126" t="str">
            <v>X</v>
          </cell>
          <cell r="C126" t="str">
            <v xml:space="preserve">Q0113 </v>
          </cell>
          <cell r="D126">
            <v>104419</v>
          </cell>
          <cell r="E126">
            <v>41275</v>
          </cell>
          <cell r="F126">
            <v>2958465</v>
          </cell>
          <cell r="G126" t="str">
            <v>MANAGED HEALTH INC - 30</v>
          </cell>
          <cell r="H126" t="str">
            <v xml:space="preserve">CAREMARK SS 4-T EXPANDED                                                       </v>
          </cell>
          <cell r="I126" t="str">
            <v>H</v>
          </cell>
          <cell r="J126" t="str">
            <v>534</v>
          </cell>
          <cell r="K126">
            <v>105394</v>
          </cell>
          <cell r="L126">
            <v>0</v>
          </cell>
          <cell r="M126">
            <v>0</v>
          </cell>
          <cell r="N126">
            <v>35131</v>
          </cell>
          <cell r="O126">
            <v>105394</v>
          </cell>
          <cell r="P126" t="str">
            <v>100 Church St</v>
          </cell>
          <cell r="R126" t="str">
            <v>New York</v>
          </cell>
          <cell r="S126" t="str">
            <v>NY</v>
          </cell>
          <cell r="T126" t="str">
            <v xml:space="preserve">10007     </v>
          </cell>
        </row>
        <row r="127">
          <cell r="A127" t="str">
            <v>104420534</v>
          </cell>
          <cell r="B127" t="str">
            <v>X</v>
          </cell>
          <cell r="C127" t="str">
            <v xml:space="preserve">Q0113 </v>
          </cell>
          <cell r="D127">
            <v>104420</v>
          </cell>
          <cell r="E127">
            <v>41275</v>
          </cell>
          <cell r="F127">
            <v>2958465</v>
          </cell>
          <cell r="G127" t="str">
            <v>MANAGED HEALTH INC - 34</v>
          </cell>
          <cell r="H127" t="str">
            <v xml:space="preserve">CAREMARK SS 4-T EXPANDED                                                       </v>
          </cell>
          <cell r="I127" t="str">
            <v>H</v>
          </cell>
          <cell r="J127" t="str">
            <v>534</v>
          </cell>
          <cell r="K127">
            <v>1056</v>
          </cell>
          <cell r="L127">
            <v>0</v>
          </cell>
          <cell r="M127">
            <v>0</v>
          </cell>
          <cell r="N127">
            <v>352</v>
          </cell>
          <cell r="O127">
            <v>1056</v>
          </cell>
          <cell r="P127" t="str">
            <v>100 Church St</v>
          </cell>
          <cell r="R127" t="str">
            <v>New York</v>
          </cell>
          <cell r="S127" t="str">
            <v>NY</v>
          </cell>
          <cell r="T127" t="str">
            <v xml:space="preserve">10007     </v>
          </cell>
        </row>
        <row r="128">
          <cell r="A128" t="str">
            <v>35553539</v>
          </cell>
          <cell r="B128" t="str">
            <v>X</v>
          </cell>
          <cell r="C128" t="str">
            <v xml:space="preserve">Q0113 </v>
          </cell>
          <cell r="D128">
            <v>35553</v>
          </cell>
          <cell r="E128">
            <v>39083</v>
          </cell>
          <cell r="F128">
            <v>2958465</v>
          </cell>
          <cell r="G128" t="str">
            <v>MAPFRE (MED D)</v>
          </cell>
          <cell r="H128" t="str">
            <v xml:space="preserve">CAREMARK SS 5-T STANDARD                                                       </v>
          </cell>
          <cell r="I128" t="str">
            <v>H</v>
          </cell>
          <cell r="J128" t="str">
            <v>539</v>
          </cell>
          <cell r="K128">
            <v>2659</v>
          </cell>
          <cell r="L128">
            <v>0</v>
          </cell>
          <cell r="M128">
            <v>0</v>
          </cell>
          <cell r="N128">
            <v>886</v>
          </cell>
          <cell r="O128">
            <v>2659</v>
          </cell>
          <cell r="P128" t="str">
            <v>PO Box 70297</v>
          </cell>
          <cell r="R128" t="str">
            <v>San Juan</v>
          </cell>
          <cell r="S128" t="str">
            <v>PR</v>
          </cell>
          <cell r="T128" t="str">
            <v>00936-8297</v>
          </cell>
        </row>
        <row r="129">
          <cell r="A129" t="str">
            <v>44038539</v>
          </cell>
          <cell r="B129" t="str">
            <v>X</v>
          </cell>
          <cell r="C129" t="str">
            <v xml:space="preserve">Q0113 </v>
          </cell>
          <cell r="D129">
            <v>44038</v>
          </cell>
          <cell r="E129">
            <v>39814</v>
          </cell>
          <cell r="F129">
            <v>2958465</v>
          </cell>
          <cell r="G129" t="str">
            <v>MARTINS POINT (PRIME) MED-D</v>
          </cell>
          <cell r="H129" t="str">
            <v xml:space="preserve">CAREMARK SS 5-T STANDARD                                                       </v>
          </cell>
          <cell r="I129" t="str">
            <v>H</v>
          </cell>
          <cell r="J129" t="str">
            <v>539</v>
          </cell>
          <cell r="K129">
            <v>18906</v>
          </cell>
          <cell r="L129">
            <v>0</v>
          </cell>
          <cell r="M129">
            <v>0</v>
          </cell>
          <cell r="N129">
            <v>6302</v>
          </cell>
          <cell r="O129">
            <v>18906</v>
          </cell>
          <cell r="P129" t="str">
            <v>331 Veranda St</v>
          </cell>
          <cell r="Q129" t="str">
            <v>PO Box 9746</v>
          </cell>
          <cell r="R129" t="str">
            <v>Portland</v>
          </cell>
          <cell r="S129" t="str">
            <v>ME</v>
          </cell>
          <cell r="T129" t="str">
            <v xml:space="preserve">04104     </v>
          </cell>
        </row>
        <row r="130">
          <cell r="A130" t="str">
            <v>102052539</v>
          </cell>
          <cell r="B130" t="str">
            <v>X</v>
          </cell>
          <cell r="C130" t="str">
            <v xml:space="preserve">Q0113 </v>
          </cell>
          <cell r="D130">
            <v>102052</v>
          </cell>
          <cell r="E130">
            <v>40544</v>
          </cell>
          <cell r="F130">
            <v>2958465</v>
          </cell>
          <cell r="G130" t="str">
            <v>MARTINS POINT (SELECT) MED-D</v>
          </cell>
          <cell r="H130" t="str">
            <v xml:space="preserve">CAREMARK SS 5-T STANDARD                                                       </v>
          </cell>
          <cell r="I130" t="str">
            <v>H</v>
          </cell>
          <cell r="J130" t="str">
            <v>539</v>
          </cell>
          <cell r="K130">
            <v>1770</v>
          </cell>
          <cell r="L130">
            <v>0</v>
          </cell>
          <cell r="M130">
            <v>0</v>
          </cell>
          <cell r="N130">
            <v>590</v>
          </cell>
          <cell r="O130">
            <v>1770</v>
          </cell>
          <cell r="P130" t="str">
            <v>331 Veranda St</v>
          </cell>
          <cell r="Q130" t="str">
            <v>PO Box 9746</v>
          </cell>
          <cell r="R130" t="str">
            <v>Portland</v>
          </cell>
          <cell r="S130" t="str">
            <v>ME</v>
          </cell>
          <cell r="T130" t="str">
            <v xml:space="preserve">04104     </v>
          </cell>
        </row>
        <row r="131">
          <cell r="A131" t="str">
            <v>104280536</v>
          </cell>
          <cell r="B131" t="str">
            <v>X</v>
          </cell>
          <cell r="C131" t="str">
            <v xml:space="preserve">Q0113 </v>
          </cell>
          <cell r="D131">
            <v>104280</v>
          </cell>
          <cell r="E131">
            <v>41275</v>
          </cell>
          <cell r="F131">
            <v>2958465</v>
          </cell>
          <cell r="G131" t="str">
            <v>MEDSTAR FAMILY CHOICE</v>
          </cell>
          <cell r="H131" t="str">
            <v xml:space="preserve">CAREMARK SS 4-T STANDARD                                                       </v>
          </cell>
          <cell r="I131" t="str">
            <v>H</v>
          </cell>
          <cell r="J131" t="str">
            <v>536</v>
          </cell>
          <cell r="K131">
            <v>68</v>
          </cell>
          <cell r="L131">
            <v>0</v>
          </cell>
          <cell r="M131">
            <v>0</v>
          </cell>
          <cell r="N131">
            <v>22</v>
          </cell>
          <cell r="O131">
            <v>68</v>
          </cell>
          <cell r="P131" t="str">
            <v>8094 Sandpiper Circle, Suite O</v>
          </cell>
          <cell r="R131" t="str">
            <v>Baltimore</v>
          </cell>
          <cell r="S131" t="str">
            <v>MD</v>
          </cell>
          <cell r="T131" t="str">
            <v xml:space="preserve">21236     </v>
          </cell>
        </row>
        <row r="132">
          <cell r="A132" t="str">
            <v>102692532</v>
          </cell>
          <cell r="B132" t="str">
            <v>X</v>
          </cell>
          <cell r="C132" t="str">
            <v xml:space="preserve">Q0113 </v>
          </cell>
          <cell r="D132">
            <v>102692</v>
          </cell>
          <cell r="E132">
            <v>40909</v>
          </cell>
          <cell r="F132">
            <v>2958465</v>
          </cell>
          <cell r="G132" t="str">
            <v>METROPLUS HEALTH PLAN - MED D</v>
          </cell>
          <cell r="H132" t="str">
            <v xml:space="preserve">CAREMARK SS 2-T BASIC                                                          </v>
          </cell>
          <cell r="I132" t="str">
            <v>H</v>
          </cell>
          <cell r="J132" t="str">
            <v>532</v>
          </cell>
          <cell r="K132">
            <v>6353</v>
          </cell>
          <cell r="L132">
            <v>0</v>
          </cell>
          <cell r="M132">
            <v>0</v>
          </cell>
          <cell r="N132">
            <v>2117</v>
          </cell>
          <cell r="O132">
            <v>6353</v>
          </cell>
          <cell r="P132" t="str">
            <v>160 Water St, 3rd Floor</v>
          </cell>
          <cell r="R132" t="str">
            <v>New York</v>
          </cell>
          <cell r="S132" t="str">
            <v>NY</v>
          </cell>
          <cell r="T132" t="str">
            <v xml:space="preserve">10038     </v>
          </cell>
        </row>
        <row r="133">
          <cell r="A133" t="str">
            <v>102121532</v>
          </cell>
          <cell r="B133" t="str">
            <v>X</v>
          </cell>
          <cell r="C133" t="str">
            <v xml:space="preserve">Q0113 </v>
          </cell>
          <cell r="D133">
            <v>102121</v>
          </cell>
          <cell r="E133">
            <v>40544</v>
          </cell>
          <cell r="F133">
            <v>2958465</v>
          </cell>
          <cell r="G133" t="str">
            <v>METROPOLITAN HP-CORNERSTONE SOLUTIONS (H5750)</v>
          </cell>
          <cell r="H133" t="str">
            <v xml:space="preserve">CAREMARK SS 2-T BASIC                                                          </v>
          </cell>
          <cell r="I133" t="str">
            <v>H</v>
          </cell>
          <cell r="J133" t="str">
            <v>532</v>
          </cell>
          <cell r="K133">
            <v>329</v>
          </cell>
          <cell r="L133">
            <v>0</v>
          </cell>
          <cell r="M133">
            <v>0</v>
          </cell>
          <cell r="N133">
            <v>109</v>
          </cell>
          <cell r="O133">
            <v>329</v>
          </cell>
          <cell r="P133" t="str">
            <v>MINNEAPOLIS GRAIN EXCHANGE BLDG</v>
          </cell>
          <cell r="Q133" t="str">
            <v>400 S 4TH STREET, SUITE 201</v>
          </cell>
          <cell r="R133" t="str">
            <v>MINNEAPOLIS</v>
          </cell>
          <cell r="S133" t="str">
            <v>MN</v>
          </cell>
          <cell r="T133" t="str">
            <v xml:space="preserve">55415     </v>
          </cell>
        </row>
        <row r="134">
          <cell r="A134" t="str">
            <v>35181532</v>
          </cell>
          <cell r="B134" t="str">
            <v>X</v>
          </cell>
          <cell r="C134" t="str">
            <v xml:space="preserve">Q0113 </v>
          </cell>
          <cell r="D134">
            <v>35181</v>
          </cell>
          <cell r="E134">
            <v>38718</v>
          </cell>
          <cell r="F134">
            <v>2958465</v>
          </cell>
          <cell r="G134" t="str">
            <v>METROPOLITAN HP-MNSHO (H2457)</v>
          </cell>
          <cell r="H134" t="str">
            <v xml:space="preserve">CAREMARK SS 2-T BASIC                                                          </v>
          </cell>
          <cell r="I134" t="str">
            <v>H</v>
          </cell>
          <cell r="J134" t="str">
            <v>532</v>
          </cell>
          <cell r="K134">
            <v>658</v>
          </cell>
          <cell r="L134">
            <v>0</v>
          </cell>
          <cell r="M134">
            <v>0</v>
          </cell>
          <cell r="N134">
            <v>219</v>
          </cell>
          <cell r="O134">
            <v>658</v>
          </cell>
          <cell r="P134" t="str">
            <v>MINNEAPOLIS GRAIN EXCHANGE BLDG</v>
          </cell>
          <cell r="Q134" t="str">
            <v>400 S 4TH STREET, SUITE 201</v>
          </cell>
          <cell r="R134" t="str">
            <v>MINNEAPOLIS</v>
          </cell>
          <cell r="S134" t="str">
            <v>MN</v>
          </cell>
          <cell r="T134" t="str">
            <v xml:space="preserve">55415     </v>
          </cell>
        </row>
        <row r="135">
          <cell r="A135" t="str">
            <v>100243536</v>
          </cell>
          <cell r="B135" t="str">
            <v>X</v>
          </cell>
          <cell r="C135" t="str">
            <v xml:space="preserve">Q0113 </v>
          </cell>
          <cell r="D135">
            <v>100243</v>
          </cell>
          <cell r="E135">
            <v>40179</v>
          </cell>
          <cell r="F135">
            <v>2958465</v>
          </cell>
          <cell r="G135" t="str">
            <v>MOLINA - CA MEDICARE</v>
          </cell>
          <cell r="H135" t="str">
            <v xml:space="preserve">CAREMARK SS 4-T STANDARD                                                       </v>
          </cell>
          <cell r="I135" t="str">
            <v>H</v>
          </cell>
          <cell r="J135" t="str">
            <v>536</v>
          </cell>
          <cell r="K135">
            <v>7440</v>
          </cell>
          <cell r="L135">
            <v>0</v>
          </cell>
          <cell r="M135">
            <v>0</v>
          </cell>
          <cell r="N135">
            <v>2480</v>
          </cell>
          <cell r="O135">
            <v>7440</v>
          </cell>
          <cell r="P135" t="str">
            <v>200 Oceangate Ste 100</v>
          </cell>
          <cell r="R135" t="str">
            <v>Long Beach</v>
          </cell>
          <cell r="S135" t="str">
            <v>CA</v>
          </cell>
          <cell r="T135" t="str">
            <v xml:space="preserve">90802     </v>
          </cell>
        </row>
        <row r="136">
          <cell r="A136" t="str">
            <v>100422536</v>
          </cell>
          <cell r="B136" t="str">
            <v>X</v>
          </cell>
          <cell r="C136" t="str">
            <v xml:space="preserve">Q0113 </v>
          </cell>
          <cell r="D136">
            <v>100422</v>
          </cell>
          <cell r="E136">
            <v>40179</v>
          </cell>
          <cell r="F136">
            <v>2958465</v>
          </cell>
          <cell r="G136" t="str">
            <v>MOLINA - FL MEDICARE</v>
          </cell>
          <cell r="H136" t="str">
            <v xml:space="preserve">CAREMARK SS 4-T STANDARD                                                       </v>
          </cell>
          <cell r="I136" t="str">
            <v>H</v>
          </cell>
          <cell r="J136" t="str">
            <v>536</v>
          </cell>
          <cell r="K136">
            <v>561</v>
          </cell>
          <cell r="L136">
            <v>0</v>
          </cell>
          <cell r="M136">
            <v>0</v>
          </cell>
          <cell r="N136">
            <v>187</v>
          </cell>
          <cell r="O136">
            <v>561</v>
          </cell>
          <cell r="P136" t="str">
            <v>200 Oceangate Ste 100</v>
          </cell>
          <cell r="R136" t="str">
            <v>Long Beach</v>
          </cell>
          <cell r="S136" t="str">
            <v>CA</v>
          </cell>
          <cell r="T136" t="str">
            <v xml:space="preserve">90802     </v>
          </cell>
        </row>
        <row r="137">
          <cell r="A137" t="str">
            <v>100252536</v>
          </cell>
          <cell r="B137" t="str">
            <v>X</v>
          </cell>
          <cell r="C137" t="str">
            <v xml:space="preserve">Q0113 </v>
          </cell>
          <cell r="D137">
            <v>100252</v>
          </cell>
          <cell r="E137">
            <v>40179</v>
          </cell>
          <cell r="F137">
            <v>2958465</v>
          </cell>
          <cell r="G137" t="str">
            <v>MOLINA - MI MEDICARE</v>
          </cell>
          <cell r="H137" t="str">
            <v xml:space="preserve">CAREMARK SS 4-T STANDARD                                                       </v>
          </cell>
          <cell r="I137" t="str">
            <v>H</v>
          </cell>
          <cell r="J137" t="str">
            <v>536</v>
          </cell>
          <cell r="K137">
            <v>8935</v>
          </cell>
          <cell r="L137">
            <v>0</v>
          </cell>
          <cell r="M137">
            <v>0</v>
          </cell>
          <cell r="N137">
            <v>2978</v>
          </cell>
          <cell r="O137">
            <v>8935</v>
          </cell>
          <cell r="P137" t="str">
            <v>200 Oceangate Ste 100</v>
          </cell>
          <cell r="R137" t="str">
            <v>Long Beach</v>
          </cell>
          <cell r="S137" t="str">
            <v>CA</v>
          </cell>
          <cell r="T137" t="str">
            <v xml:space="preserve">90802     </v>
          </cell>
        </row>
        <row r="138">
          <cell r="A138" t="str">
            <v>100253536</v>
          </cell>
          <cell r="B138" t="str">
            <v>X</v>
          </cell>
          <cell r="C138" t="str">
            <v xml:space="preserve">Q0113 </v>
          </cell>
          <cell r="D138">
            <v>100253</v>
          </cell>
          <cell r="E138">
            <v>40179</v>
          </cell>
          <cell r="F138">
            <v>2958465</v>
          </cell>
          <cell r="G138" t="str">
            <v>MOLINA - NM MEDICARE</v>
          </cell>
          <cell r="H138" t="str">
            <v xml:space="preserve">CAREMARK SS 4-T STANDARD                                                       </v>
          </cell>
          <cell r="I138" t="str">
            <v>H</v>
          </cell>
          <cell r="J138" t="str">
            <v>536</v>
          </cell>
          <cell r="K138">
            <v>871</v>
          </cell>
          <cell r="L138">
            <v>0</v>
          </cell>
          <cell r="M138">
            <v>0</v>
          </cell>
          <cell r="N138">
            <v>290</v>
          </cell>
          <cell r="O138">
            <v>871</v>
          </cell>
          <cell r="P138" t="str">
            <v>200 Oceangate Ste 100</v>
          </cell>
          <cell r="R138" t="str">
            <v>Long Beach</v>
          </cell>
          <cell r="S138" t="str">
            <v>CA</v>
          </cell>
          <cell r="T138" t="str">
            <v xml:space="preserve">90802     </v>
          </cell>
        </row>
        <row r="139">
          <cell r="A139" t="str">
            <v>100248536</v>
          </cell>
          <cell r="B139" t="str">
            <v>X</v>
          </cell>
          <cell r="C139" t="str">
            <v xml:space="preserve">Q0113 </v>
          </cell>
          <cell r="D139">
            <v>100248</v>
          </cell>
          <cell r="E139">
            <v>40179</v>
          </cell>
          <cell r="F139">
            <v>2958465</v>
          </cell>
          <cell r="G139" t="str">
            <v>MOLINA - OH MEDICARE</v>
          </cell>
          <cell r="H139" t="str">
            <v xml:space="preserve">CAREMARK SS 4-T STANDARD                                                       </v>
          </cell>
          <cell r="I139" t="str">
            <v>H</v>
          </cell>
          <cell r="J139" t="str">
            <v>536</v>
          </cell>
          <cell r="K139">
            <v>222</v>
          </cell>
          <cell r="L139">
            <v>0</v>
          </cell>
          <cell r="M139">
            <v>0</v>
          </cell>
          <cell r="N139">
            <v>74</v>
          </cell>
          <cell r="O139">
            <v>222</v>
          </cell>
          <cell r="P139" t="str">
            <v>200 Oceangate Ste 100</v>
          </cell>
          <cell r="R139" t="str">
            <v>Long Beach</v>
          </cell>
          <cell r="S139" t="str">
            <v>CA</v>
          </cell>
          <cell r="T139" t="str">
            <v xml:space="preserve">90802     </v>
          </cell>
        </row>
        <row r="140">
          <cell r="A140" t="str">
            <v>100255536</v>
          </cell>
          <cell r="B140" t="str">
            <v>X</v>
          </cell>
          <cell r="C140" t="str">
            <v xml:space="preserve">Q0113 </v>
          </cell>
          <cell r="D140">
            <v>100255</v>
          </cell>
          <cell r="E140">
            <v>40179</v>
          </cell>
          <cell r="F140">
            <v>2958465</v>
          </cell>
          <cell r="G140" t="str">
            <v>MOLINA - TX MEDICARE</v>
          </cell>
          <cell r="H140" t="str">
            <v xml:space="preserve">CAREMARK SS 4-T STANDARD                                                       </v>
          </cell>
          <cell r="I140" t="str">
            <v>H</v>
          </cell>
          <cell r="J140" t="str">
            <v>536</v>
          </cell>
          <cell r="K140">
            <v>1519</v>
          </cell>
          <cell r="L140">
            <v>0</v>
          </cell>
          <cell r="M140">
            <v>0</v>
          </cell>
          <cell r="N140">
            <v>506</v>
          </cell>
          <cell r="O140">
            <v>1519</v>
          </cell>
          <cell r="P140" t="str">
            <v>200 Oceangate Ste 100</v>
          </cell>
          <cell r="R140" t="str">
            <v>Long Beach</v>
          </cell>
          <cell r="S140" t="str">
            <v>CA</v>
          </cell>
          <cell r="T140" t="str">
            <v xml:space="preserve">90802     </v>
          </cell>
        </row>
        <row r="141">
          <cell r="A141" t="str">
            <v>100256536</v>
          </cell>
          <cell r="B141" t="str">
            <v>X</v>
          </cell>
          <cell r="C141" t="str">
            <v xml:space="preserve">Q0113 </v>
          </cell>
          <cell r="D141">
            <v>100256</v>
          </cell>
          <cell r="E141">
            <v>40179</v>
          </cell>
          <cell r="F141">
            <v>2958465</v>
          </cell>
          <cell r="G141" t="str">
            <v>MOLINA - UT MEDICARE</v>
          </cell>
          <cell r="H141" t="str">
            <v xml:space="preserve">CAREMARK SS 4-T STANDARD                                                       </v>
          </cell>
          <cell r="I141" t="str">
            <v>H</v>
          </cell>
          <cell r="J141" t="str">
            <v>536</v>
          </cell>
          <cell r="K141">
            <v>7528</v>
          </cell>
          <cell r="L141">
            <v>0</v>
          </cell>
          <cell r="M141">
            <v>0</v>
          </cell>
          <cell r="N141">
            <v>2509</v>
          </cell>
          <cell r="O141">
            <v>7528</v>
          </cell>
          <cell r="P141" t="str">
            <v>200 Oceangate Ste 100</v>
          </cell>
          <cell r="R141" t="str">
            <v>Long Beach</v>
          </cell>
          <cell r="S141" t="str">
            <v>CA</v>
          </cell>
          <cell r="T141" t="str">
            <v xml:space="preserve">90802     </v>
          </cell>
        </row>
        <row r="142">
          <cell r="A142" t="str">
            <v>100257536</v>
          </cell>
          <cell r="B142" t="str">
            <v>X</v>
          </cell>
          <cell r="C142" t="str">
            <v xml:space="preserve">Q0113 </v>
          </cell>
          <cell r="D142">
            <v>100257</v>
          </cell>
          <cell r="E142">
            <v>40179</v>
          </cell>
          <cell r="F142">
            <v>2958465</v>
          </cell>
          <cell r="G142" t="str">
            <v>MOLINA - WA MEDICARE</v>
          </cell>
          <cell r="H142" t="str">
            <v xml:space="preserve">CAREMARK SS 4-T STANDARD                                                       </v>
          </cell>
          <cell r="I142" t="str">
            <v>H</v>
          </cell>
          <cell r="J142" t="str">
            <v>536</v>
          </cell>
          <cell r="K142">
            <v>5911</v>
          </cell>
          <cell r="L142">
            <v>0</v>
          </cell>
          <cell r="M142">
            <v>0</v>
          </cell>
          <cell r="N142">
            <v>1970</v>
          </cell>
          <cell r="O142">
            <v>5911</v>
          </cell>
          <cell r="P142" t="str">
            <v>200 Oceangate Ste 100</v>
          </cell>
          <cell r="R142" t="str">
            <v>Long Beach</v>
          </cell>
          <cell r="S142" t="str">
            <v>CA</v>
          </cell>
          <cell r="T142" t="str">
            <v xml:space="preserve">90802     </v>
          </cell>
        </row>
        <row r="143">
          <cell r="A143" t="str">
            <v>35166535</v>
          </cell>
          <cell r="B143" t="str">
            <v>X</v>
          </cell>
          <cell r="C143" t="str">
            <v xml:space="preserve">Q0113 </v>
          </cell>
          <cell r="D143">
            <v>35166</v>
          </cell>
          <cell r="E143">
            <v>38718</v>
          </cell>
          <cell r="F143">
            <v>2958465</v>
          </cell>
          <cell r="G143" t="str">
            <v>MOUNT CARMEL HEALTHPLAN MEDIGOLD (HMO)</v>
          </cell>
          <cell r="H143" t="str">
            <v xml:space="preserve">CAREMARK SS 5-T EXPANDED                                                       </v>
          </cell>
          <cell r="I143" t="str">
            <v>H</v>
          </cell>
          <cell r="J143" t="str">
            <v>535</v>
          </cell>
          <cell r="K143">
            <v>36218</v>
          </cell>
          <cell r="L143">
            <v>0</v>
          </cell>
          <cell r="M143">
            <v>0</v>
          </cell>
          <cell r="N143">
            <v>12072</v>
          </cell>
          <cell r="O143">
            <v>36218</v>
          </cell>
          <cell r="P143" t="str">
            <v>6150 E BROAD STREET</v>
          </cell>
          <cell r="Q143" t="str">
            <v># EE320</v>
          </cell>
          <cell r="R143" t="str">
            <v>COLUMBUS</v>
          </cell>
          <cell r="S143" t="str">
            <v>OH</v>
          </cell>
          <cell r="T143" t="str">
            <v xml:space="preserve">432131574 </v>
          </cell>
        </row>
        <row r="144">
          <cell r="A144" t="str">
            <v>102053535</v>
          </cell>
          <cell r="B144" t="str">
            <v>X</v>
          </cell>
          <cell r="C144" t="str">
            <v xml:space="preserve">Q0113 </v>
          </cell>
          <cell r="D144">
            <v>102053</v>
          </cell>
          <cell r="E144">
            <v>40544</v>
          </cell>
          <cell r="F144">
            <v>2958465</v>
          </cell>
          <cell r="G144" t="str">
            <v>MOUNT CARMEL HEALTHPLAN MEDIGOLD (PPO)</v>
          </cell>
          <cell r="H144" t="str">
            <v xml:space="preserve">CAREMARK SS 5-T EXPANDED                                                       </v>
          </cell>
          <cell r="I144" t="str">
            <v>H</v>
          </cell>
          <cell r="J144" t="str">
            <v>535</v>
          </cell>
          <cell r="K144">
            <v>822</v>
          </cell>
          <cell r="L144">
            <v>0</v>
          </cell>
          <cell r="M144">
            <v>0</v>
          </cell>
          <cell r="N144">
            <v>274</v>
          </cell>
          <cell r="O144">
            <v>822</v>
          </cell>
          <cell r="P144" t="str">
            <v>6150 E BROAD STREET</v>
          </cell>
          <cell r="Q144" t="str">
            <v># EE320</v>
          </cell>
          <cell r="R144" t="str">
            <v>COLUMBUS</v>
          </cell>
          <cell r="S144" t="str">
            <v>OH</v>
          </cell>
          <cell r="T144" t="str">
            <v xml:space="preserve">432131574 </v>
          </cell>
        </row>
        <row r="145">
          <cell r="A145" t="str">
            <v>43763539</v>
          </cell>
          <cell r="B145" t="str">
            <v>X</v>
          </cell>
          <cell r="C145" t="str">
            <v xml:space="preserve">Q0113 </v>
          </cell>
          <cell r="D145">
            <v>43763</v>
          </cell>
          <cell r="E145">
            <v>39814</v>
          </cell>
          <cell r="F145">
            <v>2958465</v>
          </cell>
          <cell r="G145" t="str">
            <v>NEW ENGLAND JOINT ENTERPRISE</v>
          </cell>
          <cell r="H145" t="str">
            <v xml:space="preserve">CAREMARK SS 5-T STANDARD                                                       </v>
          </cell>
          <cell r="I145" t="str">
            <v>H</v>
          </cell>
          <cell r="J145" t="str">
            <v>539</v>
          </cell>
          <cell r="K145">
            <v>105034</v>
          </cell>
          <cell r="L145">
            <v>0</v>
          </cell>
          <cell r="M145">
            <v>0</v>
          </cell>
          <cell r="N145">
            <v>35011</v>
          </cell>
          <cell r="O145">
            <v>105034</v>
          </cell>
          <cell r="P145" t="str">
            <v>401 Park Dr</v>
          </cell>
          <cell r="Q145" t="str">
            <v>Landmark Center</v>
          </cell>
          <cell r="R145" t="str">
            <v>Boston</v>
          </cell>
          <cell r="S145" t="str">
            <v>MA</v>
          </cell>
          <cell r="T145" t="str">
            <v xml:space="preserve">02215     </v>
          </cell>
        </row>
        <row r="146">
          <cell r="A146" t="str">
            <v>35372532</v>
          </cell>
          <cell r="B146" t="str">
            <v>X</v>
          </cell>
          <cell r="C146" t="str">
            <v xml:space="preserve">Q0113 </v>
          </cell>
          <cell r="D146">
            <v>35372</v>
          </cell>
          <cell r="E146">
            <v>38899</v>
          </cell>
          <cell r="F146">
            <v>2958465</v>
          </cell>
          <cell r="G146" t="str">
            <v>NRECA  BASIC</v>
          </cell>
          <cell r="H146" t="str">
            <v xml:space="preserve">CAREMARK SS 2-T BASIC                                                          </v>
          </cell>
          <cell r="I146" t="str">
            <v>H</v>
          </cell>
          <cell r="J146" t="str">
            <v>532</v>
          </cell>
          <cell r="K146">
            <v>849</v>
          </cell>
          <cell r="L146">
            <v>0</v>
          </cell>
          <cell r="M146">
            <v>0</v>
          </cell>
          <cell r="N146">
            <v>283</v>
          </cell>
          <cell r="O146">
            <v>849</v>
          </cell>
          <cell r="P146" t="str">
            <v>4301 WILSON</v>
          </cell>
          <cell r="R146" t="str">
            <v>ARLINGTON</v>
          </cell>
          <cell r="S146" t="str">
            <v>VA</v>
          </cell>
          <cell r="T146" t="str">
            <v xml:space="preserve">22203     </v>
          </cell>
        </row>
        <row r="147">
          <cell r="A147" t="str">
            <v>35228534</v>
          </cell>
          <cell r="B147" t="str">
            <v>X</v>
          </cell>
          <cell r="C147" t="str">
            <v xml:space="preserve">Q0113 </v>
          </cell>
          <cell r="D147">
            <v>35228</v>
          </cell>
          <cell r="E147">
            <v>38718</v>
          </cell>
          <cell r="F147">
            <v>2958465</v>
          </cell>
          <cell r="G147" t="str">
            <v>NRECA ENHANCED</v>
          </cell>
          <cell r="H147" t="str">
            <v xml:space="preserve">CAREMARK SS 4-T EXPANDED                                                       </v>
          </cell>
          <cell r="I147" t="str">
            <v>H</v>
          </cell>
          <cell r="J147" t="str">
            <v>534</v>
          </cell>
          <cell r="K147">
            <v>7019</v>
          </cell>
          <cell r="L147">
            <v>0</v>
          </cell>
          <cell r="M147">
            <v>0</v>
          </cell>
          <cell r="N147">
            <v>2340</v>
          </cell>
          <cell r="O147">
            <v>7019</v>
          </cell>
          <cell r="P147" t="str">
            <v>4301 WILSON</v>
          </cell>
          <cell r="R147" t="str">
            <v>ARLINGTON</v>
          </cell>
          <cell r="S147" t="str">
            <v>VA</v>
          </cell>
          <cell r="T147" t="str">
            <v xml:space="preserve">22203     </v>
          </cell>
        </row>
        <row r="148">
          <cell r="A148" t="str">
            <v>1044152294</v>
          </cell>
          <cell r="B148" t="str">
            <v>X</v>
          </cell>
          <cell r="C148" t="str">
            <v xml:space="preserve">Q0113 </v>
          </cell>
          <cell r="D148">
            <v>104415</v>
          </cell>
          <cell r="E148">
            <v>41275</v>
          </cell>
          <cell r="F148">
            <v>2958465</v>
          </cell>
          <cell r="G148" t="str">
            <v>PACIFICSOURCE MAPD (H3864) MED D</v>
          </cell>
          <cell r="H148" t="str">
            <v xml:space="preserve">PACIFICSOURCE MEDICARE                                                         </v>
          </cell>
          <cell r="I148" t="str">
            <v>H</v>
          </cell>
          <cell r="J148" t="str">
            <v>2294</v>
          </cell>
          <cell r="K148">
            <v>13646</v>
          </cell>
          <cell r="L148">
            <v>0</v>
          </cell>
          <cell r="M148">
            <v>0</v>
          </cell>
          <cell r="N148">
            <v>4548</v>
          </cell>
          <cell r="O148">
            <v>13646</v>
          </cell>
          <cell r="P148" t="str">
            <v>2965 NE Connors Ave</v>
          </cell>
          <cell r="R148" t="str">
            <v>Bend</v>
          </cell>
          <cell r="S148" t="str">
            <v>OR</v>
          </cell>
          <cell r="T148" t="str">
            <v xml:space="preserve">97701     </v>
          </cell>
        </row>
        <row r="149">
          <cell r="A149" t="str">
            <v>1044162294</v>
          </cell>
          <cell r="B149" t="str">
            <v>X</v>
          </cell>
          <cell r="C149" t="str">
            <v xml:space="preserve">Q0113 </v>
          </cell>
          <cell r="D149">
            <v>104416</v>
          </cell>
          <cell r="E149">
            <v>41275</v>
          </cell>
          <cell r="F149">
            <v>2958465</v>
          </cell>
          <cell r="G149" t="str">
            <v>PACIFICSOURCE MAPD (H4754) MED D</v>
          </cell>
          <cell r="H149" t="str">
            <v xml:space="preserve">PACIFICSOURCE MEDICARE                                                         </v>
          </cell>
          <cell r="I149" t="str">
            <v>H</v>
          </cell>
          <cell r="J149" t="str">
            <v>2294</v>
          </cell>
          <cell r="K149">
            <v>19502</v>
          </cell>
          <cell r="L149">
            <v>0</v>
          </cell>
          <cell r="M149">
            <v>0</v>
          </cell>
          <cell r="N149">
            <v>6500</v>
          </cell>
          <cell r="O149">
            <v>19502</v>
          </cell>
          <cell r="P149" t="str">
            <v>2965 NE Connors Ave</v>
          </cell>
          <cell r="R149" t="str">
            <v>Bend</v>
          </cell>
          <cell r="S149" t="str">
            <v>OR</v>
          </cell>
          <cell r="T149" t="str">
            <v xml:space="preserve">97701     </v>
          </cell>
        </row>
        <row r="150">
          <cell r="A150" t="str">
            <v>1017542200</v>
          </cell>
          <cell r="B150" t="str">
            <v>X</v>
          </cell>
          <cell r="C150" t="str">
            <v xml:space="preserve">Q0113 </v>
          </cell>
          <cell r="D150">
            <v>101754</v>
          </cell>
          <cell r="E150">
            <v>40544</v>
          </cell>
          <cell r="F150">
            <v>2958465</v>
          </cell>
          <cell r="G150" t="str">
            <v>PEOPLES HEALTH MEDICARE</v>
          </cell>
          <cell r="H150" t="str">
            <v xml:space="preserve">Peoples Health Medicare                                                        </v>
          </cell>
          <cell r="I150" t="str">
            <v>H</v>
          </cell>
          <cell r="J150" t="str">
            <v>2200</v>
          </cell>
          <cell r="K150">
            <v>54361</v>
          </cell>
          <cell r="L150">
            <v>0</v>
          </cell>
          <cell r="M150">
            <v>0</v>
          </cell>
          <cell r="N150">
            <v>18120</v>
          </cell>
          <cell r="O150">
            <v>54361</v>
          </cell>
          <cell r="P150" t="str">
            <v>3838 N. CAUSEWAY BLVD</v>
          </cell>
          <cell r="R150" t="str">
            <v>METAIRIE</v>
          </cell>
          <cell r="S150" t="str">
            <v>LA</v>
          </cell>
          <cell r="T150" t="str">
            <v xml:space="preserve">70002     </v>
          </cell>
        </row>
        <row r="151">
          <cell r="A151" t="str">
            <v>101554534</v>
          </cell>
          <cell r="B151" t="str">
            <v>X</v>
          </cell>
          <cell r="C151" t="str">
            <v xml:space="preserve">Q0113 </v>
          </cell>
          <cell r="D151">
            <v>101554</v>
          </cell>
          <cell r="E151">
            <v>40544</v>
          </cell>
          <cell r="F151">
            <v>2958465</v>
          </cell>
          <cell r="G151" t="str">
            <v>PIEDMONT COMMUNITY HEALTHPLAN (MED D)</v>
          </cell>
          <cell r="H151" t="str">
            <v xml:space="preserve">CAREMARK SS 4-T EXPANDED                                                       </v>
          </cell>
          <cell r="I151" t="str">
            <v>H</v>
          </cell>
          <cell r="J151" t="str">
            <v>534</v>
          </cell>
          <cell r="K151">
            <v>2390</v>
          </cell>
          <cell r="L151">
            <v>0</v>
          </cell>
          <cell r="M151">
            <v>0</v>
          </cell>
          <cell r="N151">
            <v>796</v>
          </cell>
          <cell r="O151">
            <v>2390</v>
          </cell>
          <cell r="P151" t="str">
            <v>1937 THOMSON DRIVE</v>
          </cell>
          <cell r="R151" t="str">
            <v>LYNCHBURG</v>
          </cell>
          <cell r="S151" t="str">
            <v>VA</v>
          </cell>
          <cell r="T151" t="str">
            <v>24501-1008</v>
          </cell>
        </row>
        <row r="152">
          <cell r="A152" t="str">
            <v>343542238</v>
          </cell>
          <cell r="B152" t="str">
            <v>X</v>
          </cell>
          <cell r="C152" t="str">
            <v xml:space="preserve">Q0113 </v>
          </cell>
          <cell r="D152">
            <v>34354</v>
          </cell>
          <cell r="E152">
            <v>38718</v>
          </cell>
          <cell r="F152">
            <v>2958465</v>
          </cell>
          <cell r="G152" t="str">
            <v>TUFTS HEALTH PLAN - MED D - HMO</v>
          </cell>
          <cell r="H152" t="str">
            <v xml:space="preserve">TUFTS MEDICARE MAPD                                                            </v>
          </cell>
          <cell r="I152" t="str">
            <v>H</v>
          </cell>
          <cell r="J152" t="str">
            <v>2238</v>
          </cell>
          <cell r="K152">
            <v>87241</v>
          </cell>
          <cell r="L152">
            <v>0</v>
          </cell>
          <cell r="M152">
            <v>0</v>
          </cell>
          <cell r="N152">
            <v>29080</v>
          </cell>
          <cell r="O152">
            <v>87241</v>
          </cell>
          <cell r="P152" t="str">
            <v>705 Mount Auburn St</v>
          </cell>
          <cell r="Q152" t="str">
            <v>Finance Mail Stop 30</v>
          </cell>
          <cell r="R152" t="str">
            <v>Watertown</v>
          </cell>
          <cell r="S152" t="str">
            <v>MA</v>
          </cell>
          <cell r="T152" t="str">
            <v xml:space="preserve">02472     </v>
          </cell>
        </row>
        <row r="153">
          <cell r="A153" t="str">
            <v>1011292239</v>
          </cell>
          <cell r="B153" t="str">
            <v>X</v>
          </cell>
          <cell r="C153" t="str">
            <v xml:space="preserve">Q0113 </v>
          </cell>
          <cell r="D153">
            <v>101129</v>
          </cell>
          <cell r="E153">
            <v>40360</v>
          </cell>
          <cell r="F153">
            <v>2958465</v>
          </cell>
          <cell r="G153" t="str">
            <v>TUFTS HEALTH PLAN - MED D (MAPD FORM BUS)</v>
          </cell>
          <cell r="H153" t="str">
            <v xml:space="preserve">TUFTS MEDICARE MAPD                                                            </v>
          </cell>
          <cell r="I153" t="str">
            <v>H</v>
          </cell>
          <cell r="J153" t="str">
            <v>2239</v>
          </cell>
          <cell r="K153">
            <v>5654</v>
          </cell>
          <cell r="L153">
            <v>0</v>
          </cell>
          <cell r="M153">
            <v>0</v>
          </cell>
          <cell r="N153">
            <v>1884</v>
          </cell>
          <cell r="O153">
            <v>5654</v>
          </cell>
          <cell r="P153" t="str">
            <v>705 Mount Auburn St</v>
          </cell>
          <cell r="Q153" t="str">
            <v>Finance Mail Stop 30</v>
          </cell>
          <cell r="R153" t="str">
            <v>Watertown</v>
          </cell>
          <cell r="S153" t="str">
            <v>MA</v>
          </cell>
          <cell r="T153" t="str">
            <v xml:space="preserve">02472     </v>
          </cell>
        </row>
        <row r="154">
          <cell r="A154" t="str">
            <v>448982239</v>
          </cell>
          <cell r="B154" t="str">
            <v>X</v>
          </cell>
          <cell r="C154" t="str">
            <v xml:space="preserve">Q0113 </v>
          </cell>
          <cell r="D154">
            <v>44898</v>
          </cell>
          <cell r="E154">
            <v>40179</v>
          </cell>
          <cell r="F154">
            <v>2958465</v>
          </cell>
          <cell r="G154" t="str">
            <v>TUFTS HEALTH PLAN - MED D (PDP BUS)</v>
          </cell>
          <cell r="H154" t="str">
            <v xml:space="preserve">TUFTS MEDICARE MAPD                                                            </v>
          </cell>
          <cell r="I154" t="str">
            <v>H</v>
          </cell>
          <cell r="J154" t="str">
            <v>2239</v>
          </cell>
          <cell r="K154">
            <v>61</v>
          </cell>
          <cell r="L154">
            <v>0</v>
          </cell>
          <cell r="M154">
            <v>0</v>
          </cell>
          <cell r="N154">
            <v>20</v>
          </cell>
          <cell r="O154">
            <v>61</v>
          </cell>
          <cell r="P154" t="str">
            <v>705 Mount Auburn St</v>
          </cell>
          <cell r="Q154" t="str">
            <v>Finance Mail Stop 30</v>
          </cell>
          <cell r="R154" t="str">
            <v>Watertown</v>
          </cell>
          <cell r="S154" t="str">
            <v>MA</v>
          </cell>
          <cell r="T154" t="str">
            <v xml:space="preserve">02472     </v>
          </cell>
        </row>
        <row r="155">
          <cell r="A155" t="str">
            <v>104064535</v>
          </cell>
          <cell r="B155" t="str">
            <v>X</v>
          </cell>
          <cell r="C155" t="str">
            <v xml:space="preserve">Q0113 </v>
          </cell>
          <cell r="D155">
            <v>104064</v>
          </cell>
          <cell r="E155">
            <v>41275</v>
          </cell>
          <cell r="F155">
            <v>2958465</v>
          </cell>
          <cell r="G155" t="str">
            <v>UNIVERSAL AMERICAN - H2775</v>
          </cell>
          <cell r="H155" t="str">
            <v xml:space="preserve">CAREMARK SS 5-T EXPANDED                                                       </v>
          </cell>
          <cell r="I155" t="str">
            <v>H</v>
          </cell>
          <cell r="J155" t="str">
            <v>535</v>
          </cell>
          <cell r="K155">
            <v>11945</v>
          </cell>
          <cell r="L155">
            <v>0</v>
          </cell>
          <cell r="M155">
            <v>0</v>
          </cell>
          <cell r="N155">
            <v>3981</v>
          </cell>
          <cell r="O155">
            <v>11945</v>
          </cell>
        </row>
        <row r="156">
          <cell r="A156" t="str">
            <v>104057535</v>
          </cell>
          <cell r="B156" t="str">
            <v>X</v>
          </cell>
          <cell r="C156" t="str">
            <v xml:space="preserve">Q0113 </v>
          </cell>
          <cell r="D156">
            <v>104057</v>
          </cell>
          <cell r="E156">
            <v>41275</v>
          </cell>
          <cell r="F156">
            <v>2958465</v>
          </cell>
          <cell r="G156" t="str">
            <v>UNIVERSAL AMERICAN - H2816</v>
          </cell>
          <cell r="H156" t="str">
            <v xml:space="preserve">CAREMARK SS 5-T EXPANDED                                                       </v>
          </cell>
          <cell r="I156" t="str">
            <v>H</v>
          </cell>
          <cell r="J156" t="str">
            <v>535</v>
          </cell>
          <cell r="K156">
            <v>9024</v>
          </cell>
          <cell r="L156">
            <v>0</v>
          </cell>
          <cell r="M156">
            <v>0</v>
          </cell>
          <cell r="N156">
            <v>3008</v>
          </cell>
          <cell r="O156">
            <v>9024</v>
          </cell>
        </row>
        <row r="157">
          <cell r="A157" t="str">
            <v>104058535</v>
          </cell>
          <cell r="B157" t="str">
            <v>X</v>
          </cell>
          <cell r="C157" t="str">
            <v xml:space="preserve">Q0113 </v>
          </cell>
          <cell r="D157">
            <v>104058</v>
          </cell>
          <cell r="E157">
            <v>41275</v>
          </cell>
          <cell r="F157">
            <v>2958465</v>
          </cell>
          <cell r="G157" t="str">
            <v>UNIVERSAL AMERICAN - H3333</v>
          </cell>
          <cell r="H157" t="str">
            <v xml:space="preserve">CAREMARK SS 5-T EXPANDED                                                       </v>
          </cell>
          <cell r="I157" t="str">
            <v>H</v>
          </cell>
          <cell r="J157" t="str">
            <v>535</v>
          </cell>
          <cell r="K157">
            <v>614</v>
          </cell>
          <cell r="L157">
            <v>0</v>
          </cell>
          <cell r="M157">
            <v>0</v>
          </cell>
          <cell r="N157">
            <v>204</v>
          </cell>
          <cell r="O157">
            <v>614</v>
          </cell>
        </row>
        <row r="158">
          <cell r="A158" t="str">
            <v>104059535</v>
          </cell>
          <cell r="B158" t="str">
            <v>X</v>
          </cell>
          <cell r="C158" t="str">
            <v xml:space="preserve">Q0113 </v>
          </cell>
          <cell r="D158">
            <v>104059</v>
          </cell>
          <cell r="E158">
            <v>41275</v>
          </cell>
          <cell r="F158">
            <v>2958465</v>
          </cell>
          <cell r="G158" t="str">
            <v>UNIVERSAL AMERICAN - H3706</v>
          </cell>
          <cell r="H158" t="str">
            <v xml:space="preserve">CAREMARK SS 5-T EXPANDED                                                       </v>
          </cell>
          <cell r="I158" t="str">
            <v>H</v>
          </cell>
          <cell r="J158" t="str">
            <v>535</v>
          </cell>
          <cell r="K158">
            <v>5794</v>
          </cell>
          <cell r="L158">
            <v>0</v>
          </cell>
          <cell r="M158">
            <v>0</v>
          </cell>
          <cell r="N158">
            <v>1931</v>
          </cell>
          <cell r="O158">
            <v>5794</v>
          </cell>
        </row>
        <row r="159">
          <cell r="A159" t="str">
            <v>104060535</v>
          </cell>
          <cell r="B159" t="str">
            <v>X</v>
          </cell>
          <cell r="C159" t="str">
            <v xml:space="preserve">Q0113 </v>
          </cell>
          <cell r="D159">
            <v>104060</v>
          </cell>
          <cell r="E159">
            <v>41275</v>
          </cell>
          <cell r="F159">
            <v>2958465</v>
          </cell>
          <cell r="G159" t="str">
            <v>UNIVERSAL AMERICAN - H3708</v>
          </cell>
          <cell r="H159" t="str">
            <v xml:space="preserve">CAREMARK SS 5-T EXPANDED                                                       </v>
          </cell>
          <cell r="I159" t="str">
            <v>H</v>
          </cell>
          <cell r="J159" t="str">
            <v>535</v>
          </cell>
          <cell r="K159">
            <v>137</v>
          </cell>
          <cell r="L159">
            <v>0</v>
          </cell>
          <cell r="M159">
            <v>0</v>
          </cell>
          <cell r="N159">
            <v>45</v>
          </cell>
          <cell r="O159">
            <v>137</v>
          </cell>
        </row>
        <row r="160">
          <cell r="A160" t="str">
            <v>104061535</v>
          </cell>
          <cell r="B160" t="str">
            <v>X</v>
          </cell>
          <cell r="C160" t="str">
            <v xml:space="preserve">Q0113 </v>
          </cell>
          <cell r="D160">
            <v>104061</v>
          </cell>
          <cell r="E160">
            <v>41275</v>
          </cell>
          <cell r="F160">
            <v>2958465</v>
          </cell>
          <cell r="G160" t="str">
            <v>UNIVERSAL AMERICAN - H4506</v>
          </cell>
          <cell r="H160" t="str">
            <v xml:space="preserve">CAREMARK SS 5-T EXPANDED                                                       </v>
          </cell>
          <cell r="I160" t="str">
            <v>H</v>
          </cell>
          <cell r="J160" t="str">
            <v>535</v>
          </cell>
          <cell r="K160">
            <v>48537</v>
          </cell>
          <cell r="L160">
            <v>0</v>
          </cell>
          <cell r="M160">
            <v>0</v>
          </cell>
          <cell r="N160">
            <v>16179</v>
          </cell>
          <cell r="O160">
            <v>48537</v>
          </cell>
        </row>
        <row r="161">
          <cell r="A161" t="str">
            <v>104063535</v>
          </cell>
          <cell r="B161" t="str">
            <v>X</v>
          </cell>
          <cell r="C161" t="str">
            <v xml:space="preserve">Q0113 </v>
          </cell>
          <cell r="D161">
            <v>104063</v>
          </cell>
          <cell r="E161">
            <v>41275</v>
          </cell>
          <cell r="F161">
            <v>2958465</v>
          </cell>
          <cell r="G161" t="str">
            <v>UNIVERSAL AMERICAN - H5378</v>
          </cell>
          <cell r="H161" t="str">
            <v xml:space="preserve">CAREMARK SS 5-T EXPANDED                                                       </v>
          </cell>
          <cell r="I161" t="str">
            <v>H</v>
          </cell>
          <cell r="J161" t="str">
            <v>535</v>
          </cell>
          <cell r="K161">
            <v>3702</v>
          </cell>
          <cell r="L161">
            <v>0</v>
          </cell>
          <cell r="M161">
            <v>0</v>
          </cell>
          <cell r="N161">
            <v>1234</v>
          </cell>
          <cell r="O161">
            <v>3702</v>
          </cell>
        </row>
        <row r="162">
          <cell r="A162" t="str">
            <v>104055535</v>
          </cell>
          <cell r="B162" t="str">
            <v>X</v>
          </cell>
          <cell r="C162" t="str">
            <v xml:space="preserve">Q0113 </v>
          </cell>
          <cell r="D162">
            <v>104055</v>
          </cell>
          <cell r="E162">
            <v>41275</v>
          </cell>
          <cell r="F162">
            <v>2958465</v>
          </cell>
          <cell r="G162" t="str">
            <v>UNIVERSAL AMERICAN - H5421</v>
          </cell>
          <cell r="H162" t="str">
            <v xml:space="preserve">CAREMARK SS 5-T EXPANDED                                                       </v>
          </cell>
          <cell r="I162" t="str">
            <v>H</v>
          </cell>
          <cell r="J162" t="str">
            <v>535</v>
          </cell>
          <cell r="K162">
            <v>4816</v>
          </cell>
          <cell r="L162">
            <v>0</v>
          </cell>
          <cell r="M162">
            <v>0</v>
          </cell>
          <cell r="N162">
            <v>1605</v>
          </cell>
          <cell r="O162">
            <v>4816</v>
          </cell>
        </row>
        <row r="163">
          <cell r="A163" t="str">
            <v>104062535</v>
          </cell>
          <cell r="B163" t="str">
            <v>X</v>
          </cell>
          <cell r="C163" t="str">
            <v xml:space="preserve">Q0113 </v>
          </cell>
          <cell r="D163">
            <v>104062</v>
          </cell>
          <cell r="E163">
            <v>41275</v>
          </cell>
          <cell r="F163">
            <v>2958465</v>
          </cell>
          <cell r="G163" t="str">
            <v>UNIVERSAL AMERICAN - H5656</v>
          </cell>
          <cell r="H163" t="str">
            <v xml:space="preserve">CAREMARK SS 5-T EXPANDED                                                       </v>
          </cell>
          <cell r="I163" t="str">
            <v>H</v>
          </cell>
          <cell r="J163" t="str">
            <v>535</v>
          </cell>
          <cell r="K163">
            <v>4648</v>
          </cell>
          <cell r="L163">
            <v>0</v>
          </cell>
          <cell r="M163">
            <v>0</v>
          </cell>
          <cell r="N163">
            <v>1549</v>
          </cell>
          <cell r="O163">
            <v>4648</v>
          </cell>
        </row>
        <row r="164">
          <cell r="A164" t="str">
            <v>104056535</v>
          </cell>
          <cell r="B164" t="str">
            <v>X</v>
          </cell>
          <cell r="C164" t="str">
            <v xml:space="preserve">Q0113 </v>
          </cell>
          <cell r="D164">
            <v>104056</v>
          </cell>
          <cell r="E164">
            <v>41275</v>
          </cell>
          <cell r="F164">
            <v>2958465</v>
          </cell>
          <cell r="G164" t="str">
            <v>UNIVERSAL AMERICAN - H6169</v>
          </cell>
          <cell r="H164" t="str">
            <v xml:space="preserve">CAREMARK SS 5-T EXPANDED                                                       </v>
          </cell>
          <cell r="I164" t="str">
            <v>H</v>
          </cell>
          <cell r="J164" t="str">
            <v>535</v>
          </cell>
          <cell r="K164">
            <v>6009</v>
          </cell>
          <cell r="L164">
            <v>0</v>
          </cell>
          <cell r="M164">
            <v>0</v>
          </cell>
          <cell r="N164">
            <v>2003</v>
          </cell>
          <cell r="O164">
            <v>6009</v>
          </cell>
        </row>
        <row r="165">
          <cell r="A165" t="str">
            <v>44200535</v>
          </cell>
          <cell r="B165" t="str">
            <v>X</v>
          </cell>
          <cell r="C165" t="str">
            <v xml:space="preserve">Q0113 </v>
          </cell>
          <cell r="D165">
            <v>44200</v>
          </cell>
          <cell r="E165">
            <v>39814</v>
          </cell>
          <cell r="F165">
            <v>2958465</v>
          </cell>
          <cell r="G165" t="str">
            <v>VISITING NURSES SERVICES</v>
          </cell>
          <cell r="H165" t="str">
            <v xml:space="preserve">CAREMARK SS 5-T EXPANDED                                                       </v>
          </cell>
          <cell r="I165" t="str">
            <v>H</v>
          </cell>
          <cell r="J165" t="str">
            <v>535</v>
          </cell>
          <cell r="K165">
            <v>10889</v>
          </cell>
          <cell r="L165">
            <v>0</v>
          </cell>
          <cell r="M165">
            <v>0</v>
          </cell>
          <cell r="N165">
            <v>3629</v>
          </cell>
          <cell r="O165">
            <v>10889</v>
          </cell>
          <cell r="P165" t="str">
            <v>1250 BROADWAY 3RD FLOOR</v>
          </cell>
          <cell r="R165" t="str">
            <v>NEW YORK</v>
          </cell>
          <cell r="S165" t="str">
            <v>NY</v>
          </cell>
          <cell r="T165" t="str">
            <v xml:space="preserve">10001     </v>
          </cell>
        </row>
        <row r="166">
          <cell r="A166" t="str">
            <v>35177535</v>
          </cell>
          <cell r="B166" t="str">
            <v>X</v>
          </cell>
          <cell r="C166" t="str">
            <v xml:space="preserve">Q0113 </v>
          </cell>
          <cell r="D166">
            <v>35177</v>
          </cell>
          <cell r="E166">
            <v>38718</v>
          </cell>
          <cell r="F166">
            <v>2958465</v>
          </cell>
          <cell r="G166" t="str">
            <v>VIVA HEALTH - MED D</v>
          </cell>
          <cell r="H166" t="str">
            <v xml:space="preserve">CAREMARK SS 5-T EXPANDED                                                       </v>
          </cell>
          <cell r="I166" t="str">
            <v>H</v>
          </cell>
          <cell r="J166" t="str">
            <v>535</v>
          </cell>
          <cell r="K166">
            <v>38140</v>
          </cell>
          <cell r="L166">
            <v>0</v>
          </cell>
          <cell r="M166">
            <v>0</v>
          </cell>
          <cell r="N166">
            <v>12713</v>
          </cell>
          <cell r="O166">
            <v>38140</v>
          </cell>
          <cell r="P166" t="str">
            <v>1222 14TH AVENUE SOUTH</v>
          </cell>
          <cell r="R166" t="str">
            <v>BIRMINGHAM</v>
          </cell>
          <cell r="S166" t="str">
            <v>AL</v>
          </cell>
          <cell r="T166" t="str">
            <v xml:space="preserve">35205     </v>
          </cell>
        </row>
        <row r="167">
          <cell r="A167" t="str">
            <v>1001892243</v>
          </cell>
          <cell r="B167" t="str">
            <v>X</v>
          </cell>
          <cell r="C167" t="str">
            <v xml:space="preserve">Q0113 </v>
          </cell>
          <cell r="D167">
            <v>100189</v>
          </cell>
          <cell r="E167">
            <v>40179</v>
          </cell>
          <cell r="F167">
            <v>2958465</v>
          </cell>
          <cell r="G167" t="str">
            <v>WINDSOR MAPD - 5049</v>
          </cell>
          <cell r="H167" t="str">
            <v xml:space="preserve">WINDSOR 5 TIER MEDICARE                                                        </v>
          </cell>
          <cell r="I167" t="str">
            <v>H</v>
          </cell>
          <cell r="J167" t="str">
            <v>2243</v>
          </cell>
          <cell r="K167">
            <v>58234</v>
          </cell>
          <cell r="L167">
            <v>0</v>
          </cell>
          <cell r="M167">
            <v>0</v>
          </cell>
          <cell r="N167">
            <v>19411</v>
          </cell>
          <cell r="O167">
            <v>58234</v>
          </cell>
          <cell r="P167" t="str">
            <v>7100 Commerce Way Ste 285</v>
          </cell>
          <cell r="R167" t="str">
            <v>Brentwood</v>
          </cell>
          <cell r="S167" t="str">
            <v>TN</v>
          </cell>
          <cell r="T167" t="str">
            <v xml:space="preserve">37027     </v>
          </cell>
        </row>
        <row r="168">
          <cell r="A168" t="str">
            <v>1032502243</v>
          </cell>
          <cell r="B168" t="str">
            <v>X</v>
          </cell>
          <cell r="C168" t="str">
            <v xml:space="preserve">Q0113 </v>
          </cell>
          <cell r="D168">
            <v>103250</v>
          </cell>
          <cell r="E168">
            <v>40909</v>
          </cell>
          <cell r="F168">
            <v>2958465</v>
          </cell>
          <cell r="G168" t="str">
            <v>WINDSOR MAPD - 5098</v>
          </cell>
          <cell r="H168" t="str">
            <v xml:space="preserve">WINDSOR 5 TIER MEDICARE                                                        </v>
          </cell>
          <cell r="I168" t="str">
            <v>H</v>
          </cell>
          <cell r="J168" t="str">
            <v>2243</v>
          </cell>
          <cell r="K168">
            <v>565</v>
          </cell>
          <cell r="L168">
            <v>0</v>
          </cell>
          <cell r="M168">
            <v>0</v>
          </cell>
          <cell r="N168">
            <v>188</v>
          </cell>
          <cell r="O168">
            <v>565</v>
          </cell>
          <cell r="P168" t="str">
            <v>7100 Commerce Way Ste 285</v>
          </cell>
          <cell r="R168" t="str">
            <v>Brentwood</v>
          </cell>
          <cell r="S168" t="str">
            <v>TN</v>
          </cell>
          <cell r="T168" t="str">
            <v xml:space="preserve">37027     </v>
          </cell>
        </row>
        <row r="169">
          <cell r="A169" t="str">
            <v>1001902242</v>
          </cell>
          <cell r="B169" t="str">
            <v>X</v>
          </cell>
          <cell r="C169" t="str">
            <v xml:space="preserve">Q0113 </v>
          </cell>
          <cell r="D169">
            <v>100190</v>
          </cell>
          <cell r="E169">
            <v>40179</v>
          </cell>
          <cell r="F169">
            <v>2958465</v>
          </cell>
          <cell r="G169" t="str">
            <v>WINDSOR PDP - 5047</v>
          </cell>
          <cell r="H169" t="str">
            <v xml:space="preserve">WINDSOR 4 TIER MEDICARE                                                        </v>
          </cell>
          <cell r="I169" t="str">
            <v>H</v>
          </cell>
          <cell r="J169" t="str">
            <v>2242</v>
          </cell>
          <cell r="K169">
            <v>54891</v>
          </cell>
          <cell r="L169">
            <v>0</v>
          </cell>
          <cell r="M169">
            <v>0</v>
          </cell>
          <cell r="N169">
            <v>18297</v>
          </cell>
          <cell r="O169">
            <v>54891</v>
          </cell>
          <cell r="P169" t="str">
            <v>7100 Commerce Way Ste 285</v>
          </cell>
          <cell r="R169" t="str">
            <v>Brentwood</v>
          </cell>
          <cell r="S169" t="str">
            <v>TN</v>
          </cell>
          <cell r="T169" t="str">
            <v xml:space="preserve">37027     </v>
          </cell>
        </row>
        <row r="170">
          <cell r="A170" t="str">
            <v>1032512242</v>
          </cell>
          <cell r="B170" t="str">
            <v>X</v>
          </cell>
          <cell r="C170" t="str">
            <v xml:space="preserve">Q0113 </v>
          </cell>
          <cell r="D170">
            <v>103251</v>
          </cell>
          <cell r="E170">
            <v>40909</v>
          </cell>
          <cell r="F170">
            <v>2958465</v>
          </cell>
          <cell r="G170" t="str">
            <v>WINDSOR PDP - 5099</v>
          </cell>
          <cell r="H170" t="str">
            <v xml:space="preserve">WINDSOR 4 TIER MEDICARE                                                        </v>
          </cell>
          <cell r="I170" t="str">
            <v>H</v>
          </cell>
          <cell r="J170" t="str">
            <v>2242</v>
          </cell>
          <cell r="K170">
            <v>54141</v>
          </cell>
          <cell r="L170">
            <v>0</v>
          </cell>
          <cell r="M170">
            <v>0</v>
          </cell>
          <cell r="N170">
            <v>18047</v>
          </cell>
          <cell r="O170">
            <v>54141</v>
          </cell>
          <cell r="P170" t="str">
            <v>7100 Commerce Way Ste 285</v>
          </cell>
          <cell r="R170" t="str">
            <v>Brentwood</v>
          </cell>
          <cell r="S170" t="str">
            <v>TN</v>
          </cell>
          <cell r="T170" t="str">
            <v xml:space="preserve">37027     </v>
          </cell>
        </row>
        <row r="172">
          <cell r="K172">
            <v>6121841</v>
          </cell>
          <cell r="L172">
            <v>0</v>
          </cell>
          <cell r="M172">
            <v>0</v>
          </cell>
          <cell r="N172">
            <v>2040564</v>
          </cell>
          <cell r="O172">
            <v>6121841</v>
          </cell>
        </row>
        <row r="175">
          <cell r="A175" t="str">
            <v>Listed twice in data:</v>
          </cell>
        </row>
        <row r="176">
          <cell r="A176" t="str">
            <v>35172537</v>
          </cell>
          <cell r="B176" t="str">
            <v>X</v>
          </cell>
          <cell r="C176" t="str">
            <v xml:space="preserve">Q0113 </v>
          </cell>
          <cell r="D176">
            <v>35172</v>
          </cell>
          <cell r="E176">
            <v>38718</v>
          </cell>
          <cell r="F176">
            <v>2958465</v>
          </cell>
          <cell r="G176" t="str">
            <v>SILVERSCRIPT - VALUE PRODUCT</v>
          </cell>
          <cell r="H176" t="str">
            <v xml:space="preserve">CAREMARK SS 4-T BASIC                                                          </v>
          </cell>
          <cell r="I176" t="str">
            <v>H</v>
          </cell>
          <cell r="J176" t="str">
            <v>537</v>
          </cell>
          <cell r="K176">
            <v>3205974</v>
          </cell>
          <cell r="L176">
            <v>0</v>
          </cell>
          <cell r="M176">
            <v>0</v>
          </cell>
          <cell r="N176">
            <v>1068658</v>
          </cell>
          <cell r="O176">
            <v>3205974</v>
          </cell>
          <cell r="P176" t="str">
            <v>9501 E Shea Blvd</v>
          </cell>
          <cell r="R176" t="str">
            <v>Scottsdale</v>
          </cell>
          <cell r="S176" t="str">
            <v>AZ</v>
          </cell>
          <cell r="T176" t="str">
            <v xml:space="preserve">85260     </v>
          </cell>
        </row>
        <row r="177">
          <cell r="A177" t="str">
            <v>35173537</v>
          </cell>
          <cell r="B177" t="str">
            <v>X</v>
          </cell>
          <cell r="C177" t="str">
            <v xml:space="preserve">Q0113 </v>
          </cell>
          <cell r="D177">
            <v>35173</v>
          </cell>
          <cell r="E177">
            <v>38718</v>
          </cell>
          <cell r="F177">
            <v>2958465</v>
          </cell>
          <cell r="G177" t="str">
            <v>SILVERSCRIPT INS - PLUS PRODUCT</v>
          </cell>
          <cell r="H177" t="str">
            <v xml:space="preserve">CAREMARK SS 4-T BASIC                                                          </v>
          </cell>
          <cell r="I177" t="str">
            <v>H</v>
          </cell>
          <cell r="J177" t="str">
            <v>537</v>
          </cell>
          <cell r="K177">
            <v>209633</v>
          </cell>
          <cell r="L177">
            <v>0</v>
          </cell>
          <cell r="M177">
            <v>0</v>
          </cell>
          <cell r="N177">
            <v>69877</v>
          </cell>
          <cell r="O177">
            <v>209633</v>
          </cell>
          <cell r="P177" t="str">
            <v>9501 E Shea Blvd</v>
          </cell>
          <cell r="R177" t="str">
            <v>Scottsdale</v>
          </cell>
          <cell r="S177" t="str">
            <v>AZ</v>
          </cell>
          <cell r="T177" t="str">
            <v xml:space="preserve">85260     </v>
          </cell>
        </row>
        <row r="178">
          <cell r="A178" t="str">
            <v>1009242207</v>
          </cell>
          <cell r="B178" t="str">
            <v>X</v>
          </cell>
          <cell r="C178" t="str">
            <v xml:space="preserve">Q0113 </v>
          </cell>
          <cell r="D178">
            <v>100924</v>
          </cell>
          <cell r="E178">
            <v>40269</v>
          </cell>
          <cell r="F178">
            <v>2958465</v>
          </cell>
          <cell r="G178" t="str">
            <v>FALLON - MED D (7602)</v>
          </cell>
          <cell r="H178" t="str">
            <v xml:space="preserve">FALLON MEDICARE 3-TIER                                                         </v>
          </cell>
          <cell r="I178" t="str">
            <v>H</v>
          </cell>
          <cell r="J178" t="str">
            <v>2207</v>
          </cell>
          <cell r="K178">
            <v>128</v>
          </cell>
          <cell r="L178">
            <v>0</v>
          </cell>
          <cell r="M178">
            <v>0</v>
          </cell>
          <cell r="N178">
            <v>42</v>
          </cell>
          <cell r="O178">
            <v>128</v>
          </cell>
          <cell r="P178" t="str">
            <v>10 CHESTNUT STREET</v>
          </cell>
          <cell r="R178" t="str">
            <v>WORCESTER</v>
          </cell>
          <cell r="S178" t="str">
            <v>MA</v>
          </cell>
          <cell r="T178" t="str">
            <v xml:space="preserve">01608     </v>
          </cell>
        </row>
        <row r="180">
          <cell r="A180" t="str">
            <v>Old Rebate ID / Formulary ID combination -- rolled lives into correct 2013 combination:</v>
          </cell>
        </row>
        <row r="181">
          <cell r="A181" t="str">
            <v>102121537</v>
          </cell>
          <cell r="B181" t="str">
            <v>X</v>
          </cell>
          <cell r="C181" t="str">
            <v xml:space="preserve">Q0113 </v>
          </cell>
          <cell r="D181">
            <v>102121</v>
          </cell>
          <cell r="E181">
            <v>40544</v>
          </cell>
          <cell r="F181">
            <v>2958465</v>
          </cell>
          <cell r="G181" t="str">
            <v>METROPOLITAN HP-CORNERSTONE SOLUTIONS (H5750)</v>
          </cell>
          <cell r="H181" t="str">
            <v xml:space="preserve">CAREMARK SS 4-T BASIC                                                          </v>
          </cell>
          <cell r="I181" t="str">
            <v>H</v>
          </cell>
          <cell r="J181" t="str">
            <v>537</v>
          </cell>
          <cell r="K181">
            <v>12</v>
          </cell>
          <cell r="L181">
            <v>0</v>
          </cell>
          <cell r="M181">
            <v>0</v>
          </cell>
          <cell r="N181">
            <v>4</v>
          </cell>
          <cell r="O181">
            <v>12</v>
          </cell>
          <cell r="P181" t="str">
            <v>MINNEAPOLIS GRAIN EXCHANGE BLDG</v>
          </cell>
          <cell r="Q181" t="str">
            <v>400 S 4TH STREET, SUITE 201</v>
          </cell>
          <cell r="R181" t="str">
            <v>MINNEAPOLIS</v>
          </cell>
          <cell r="S181" t="str">
            <v>MN</v>
          </cell>
          <cell r="T181" t="str">
            <v xml:space="preserve">55415     </v>
          </cell>
        </row>
        <row r="182">
          <cell r="A182" t="str">
            <v>35228530</v>
          </cell>
          <cell r="B182" t="str">
            <v>X</v>
          </cell>
          <cell r="C182" t="str">
            <v xml:space="preserve">Q0113 </v>
          </cell>
          <cell r="D182">
            <v>35228</v>
          </cell>
          <cell r="E182">
            <v>38718</v>
          </cell>
          <cell r="F182">
            <v>2958465</v>
          </cell>
          <cell r="G182" t="str">
            <v>NRECA ENHANCED</v>
          </cell>
          <cell r="H182" t="str">
            <v xml:space="preserve">CAREMARK SS 4-T PLUS                                                           </v>
          </cell>
          <cell r="I182" t="str">
            <v>H</v>
          </cell>
          <cell r="J182" t="str">
            <v>530</v>
          </cell>
          <cell r="K182">
            <v>1</v>
          </cell>
          <cell r="L182">
            <v>0</v>
          </cell>
          <cell r="M182">
            <v>0</v>
          </cell>
          <cell r="N182">
            <v>0</v>
          </cell>
          <cell r="O182">
            <v>1</v>
          </cell>
          <cell r="P182" t="str">
            <v>4301 WILSON</v>
          </cell>
          <cell r="R182" t="str">
            <v>ARLINGTON</v>
          </cell>
          <cell r="S182" t="str">
            <v>VA</v>
          </cell>
          <cell r="T182" t="str">
            <v xml:space="preserve">22203     </v>
          </cell>
        </row>
        <row r="184">
          <cell r="A184" t="str">
            <v>Cash Card - Not Rebate Eligible:</v>
          </cell>
        </row>
        <row r="185">
          <cell r="A185" t="str">
            <v>100195519</v>
          </cell>
          <cell r="B185" t="str">
            <v>X</v>
          </cell>
          <cell r="C185" t="str">
            <v xml:space="preserve">Q0113 </v>
          </cell>
          <cell r="D185">
            <v>100195</v>
          </cell>
          <cell r="E185">
            <v>40179</v>
          </cell>
          <cell r="F185">
            <v>2958465</v>
          </cell>
          <cell r="G185" t="str">
            <v>WINDSOR SILVER</v>
          </cell>
          <cell r="H185" t="str">
            <v xml:space="preserve">CAREMARK CASH CARD FORMULARY                                                   </v>
          </cell>
          <cell r="I185" t="str">
            <v>H</v>
          </cell>
          <cell r="J185" t="str">
            <v>519</v>
          </cell>
          <cell r="K185">
            <v>1337</v>
          </cell>
          <cell r="L185">
            <v>0</v>
          </cell>
          <cell r="M185">
            <v>0</v>
          </cell>
          <cell r="N185">
            <v>445</v>
          </cell>
          <cell r="O185">
            <v>1337</v>
          </cell>
          <cell r="P185" t="str">
            <v>7100 Commerce Way Ste 285</v>
          </cell>
          <cell r="R185" t="str">
            <v>Brentwood</v>
          </cell>
          <cell r="S185" t="str">
            <v>TN</v>
          </cell>
          <cell r="T185" t="str">
            <v xml:space="preserve">37027    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55A2A-6D49-4586-B2EA-23B51A282DA8}">
  <dimension ref="A1:I10"/>
  <sheetViews>
    <sheetView tabSelected="1" workbookViewId="0">
      <selection activeCell="B23" sqref="B23"/>
    </sheetView>
  </sheetViews>
  <sheetFormatPr defaultRowHeight="14.4" x14ac:dyDescent="0.3"/>
  <cols>
    <col min="1" max="1" width="12" bestFit="1" customWidth="1"/>
    <col min="2" max="2" width="36.5546875" bestFit="1" customWidth="1"/>
    <col min="3" max="3" width="15.109375" bestFit="1" customWidth="1"/>
    <col min="4" max="4" width="11.33203125" bestFit="1" customWidth="1"/>
    <col min="5" max="5" width="22.88671875" bestFit="1" customWidth="1"/>
    <col min="6" max="6" width="33.5546875" bestFit="1" customWidth="1"/>
    <col min="7" max="7" width="9.109375" bestFit="1" customWidth="1"/>
    <col min="8" max="8" width="10.21875" bestFit="1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8" t="s">
        <v>50</v>
      </c>
      <c r="I1" s="29"/>
    </row>
    <row r="2" spans="1:9" x14ac:dyDescent="0.3">
      <c r="A2">
        <v>73362000301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s="1">
        <v>2876.99</v>
      </c>
      <c r="H2" s="30">
        <f>VLOOKUP(A2,'WAC Prices'!A:K,10,FALSE)</f>
        <v>2876.99</v>
      </c>
      <c r="I2" s="31" t="b">
        <f>G2=H2</f>
        <v>1</v>
      </c>
    </row>
    <row r="3" spans="1:9" x14ac:dyDescent="0.3">
      <c r="A3">
        <v>73362000401</v>
      </c>
      <c r="B3" t="s">
        <v>12</v>
      </c>
      <c r="C3" t="s">
        <v>8</v>
      </c>
      <c r="D3" t="s">
        <v>9</v>
      </c>
      <c r="E3" t="s">
        <v>10</v>
      </c>
      <c r="F3" t="s">
        <v>11</v>
      </c>
      <c r="G3" s="1">
        <v>3452.38</v>
      </c>
      <c r="H3" s="30">
        <f>VLOOKUP(A3,'WAC Prices'!A:K,10,FALSE)</f>
        <v>3452.38</v>
      </c>
      <c r="I3" s="31" t="b">
        <f t="shared" ref="I3:I10" si="0">G3=H3</f>
        <v>1</v>
      </c>
    </row>
    <row r="4" spans="1:9" x14ac:dyDescent="0.3">
      <c r="A4">
        <v>73362000501</v>
      </c>
      <c r="B4" t="s">
        <v>13</v>
      </c>
      <c r="C4" t="s">
        <v>8</v>
      </c>
      <c r="D4" t="s">
        <v>9</v>
      </c>
      <c r="E4" t="s">
        <v>10</v>
      </c>
      <c r="F4" t="s">
        <v>11</v>
      </c>
      <c r="G4" s="1">
        <v>4123.68</v>
      </c>
      <c r="H4" s="30">
        <f>VLOOKUP(A4,'WAC Prices'!A:K,10,FALSE)</f>
        <v>4123.68</v>
      </c>
      <c r="I4" s="31" t="b">
        <f t="shared" si="0"/>
        <v>1</v>
      </c>
    </row>
    <row r="5" spans="1:9" x14ac:dyDescent="0.3">
      <c r="A5">
        <v>73362000601</v>
      </c>
      <c r="B5" t="s">
        <v>14</v>
      </c>
      <c r="C5" t="s">
        <v>8</v>
      </c>
      <c r="D5" t="s">
        <v>9</v>
      </c>
      <c r="E5" t="s">
        <v>10</v>
      </c>
      <c r="F5" t="s">
        <v>11</v>
      </c>
      <c r="G5" s="1">
        <v>4986.78</v>
      </c>
      <c r="H5" s="30">
        <f>VLOOKUP(A5,'WAC Prices'!A:K,10,FALSE)</f>
        <v>4986.78</v>
      </c>
      <c r="I5" s="31" t="b">
        <f t="shared" si="0"/>
        <v>1</v>
      </c>
    </row>
    <row r="6" spans="1:9" x14ac:dyDescent="0.3">
      <c r="A6">
        <v>73362000701</v>
      </c>
      <c r="B6" t="s">
        <v>15</v>
      </c>
      <c r="C6" t="s">
        <v>8</v>
      </c>
      <c r="D6" t="s">
        <v>9</v>
      </c>
      <c r="E6" t="s">
        <v>10</v>
      </c>
      <c r="F6" t="s">
        <v>11</v>
      </c>
      <c r="G6" s="1">
        <v>6041.67</v>
      </c>
      <c r="H6" s="30">
        <f>VLOOKUP(A6,'WAC Prices'!A:K,10,FALSE)</f>
        <v>6041.67</v>
      </c>
      <c r="I6" s="31" t="b">
        <f t="shared" si="0"/>
        <v>1</v>
      </c>
    </row>
    <row r="7" spans="1:9" x14ac:dyDescent="0.3">
      <c r="A7">
        <v>73362000801</v>
      </c>
      <c r="B7" t="s">
        <v>16</v>
      </c>
      <c r="C7" t="s">
        <v>8</v>
      </c>
      <c r="D7" t="s">
        <v>9</v>
      </c>
      <c r="E7" t="s">
        <v>10</v>
      </c>
      <c r="F7" t="s">
        <v>11</v>
      </c>
      <c r="G7" s="1">
        <v>7288.37</v>
      </c>
      <c r="H7" s="30">
        <f>VLOOKUP(A7,'WAC Prices'!A:K,10,FALSE)</f>
        <v>7288.37</v>
      </c>
      <c r="I7" s="31" t="b">
        <f t="shared" si="0"/>
        <v>1</v>
      </c>
    </row>
    <row r="8" spans="1:9" x14ac:dyDescent="0.3">
      <c r="A8">
        <v>73362000901</v>
      </c>
      <c r="B8" t="s">
        <v>17</v>
      </c>
      <c r="C8" t="s">
        <v>8</v>
      </c>
      <c r="D8" t="s">
        <v>9</v>
      </c>
      <c r="E8" t="s">
        <v>10</v>
      </c>
      <c r="F8" t="s">
        <v>11</v>
      </c>
      <c r="G8" s="1">
        <v>8726.8700000000008</v>
      </c>
      <c r="H8" s="30">
        <f>VLOOKUP(A8,'WAC Prices'!A:K,10,FALSE)</f>
        <v>8726.8700000000008</v>
      </c>
      <c r="I8" s="31" t="b">
        <f t="shared" si="0"/>
        <v>1</v>
      </c>
    </row>
    <row r="9" spans="1:9" x14ac:dyDescent="0.3">
      <c r="A9">
        <v>73362001001</v>
      </c>
      <c r="B9" t="s">
        <v>18</v>
      </c>
      <c r="C9" t="s">
        <v>8</v>
      </c>
      <c r="D9" t="s">
        <v>9</v>
      </c>
      <c r="E9" t="s">
        <v>10</v>
      </c>
      <c r="F9" t="s">
        <v>11</v>
      </c>
      <c r="G9" s="1">
        <v>10548.96</v>
      </c>
      <c r="H9" s="30">
        <f>VLOOKUP(A9,'WAC Prices'!A:K,10,FALSE)</f>
        <v>10548.96</v>
      </c>
      <c r="I9" s="31" t="b">
        <f t="shared" si="0"/>
        <v>1</v>
      </c>
    </row>
    <row r="10" spans="1:9" x14ac:dyDescent="0.3">
      <c r="A10">
        <v>73362001101</v>
      </c>
      <c r="B10" t="s">
        <v>19</v>
      </c>
      <c r="C10" t="s">
        <v>8</v>
      </c>
      <c r="D10" t="s">
        <v>9</v>
      </c>
      <c r="E10" t="s">
        <v>10</v>
      </c>
      <c r="F10" t="s">
        <v>11</v>
      </c>
      <c r="G10" s="1">
        <v>12754.64</v>
      </c>
      <c r="H10" s="30">
        <f>VLOOKUP(A10,'WAC Prices'!A:K,10,FALSE)</f>
        <v>12754.64</v>
      </c>
      <c r="I10" s="31" t="b">
        <f t="shared" si="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E86D5-0090-49A5-B61A-B084CF78A463}">
  <dimension ref="A4:L21"/>
  <sheetViews>
    <sheetView zoomScaleNormal="100" workbookViewId="0">
      <selection activeCell="I22" sqref="I22"/>
    </sheetView>
  </sheetViews>
  <sheetFormatPr defaultRowHeight="14.4" x14ac:dyDescent="0.3"/>
  <cols>
    <col min="1" max="1" width="15.5546875" customWidth="1"/>
    <col min="2" max="2" width="50.5546875" customWidth="1"/>
    <col min="3" max="4" width="15.5546875" customWidth="1"/>
    <col min="5" max="5" width="20.44140625" style="3" hidden="1" customWidth="1"/>
    <col min="6" max="6" width="9.33203125" hidden="1" customWidth="1"/>
    <col min="7" max="7" width="19.5546875" bestFit="1" customWidth="1"/>
    <col min="8" max="8" width="11" customWidth="1"/>
    <col min="9" max="9" width="12.33203125" customWidth="1"/>
    <col min="10" max="10" width="19.5546875" bestFit="1" customWidth="1"/>
    <col min="11" max="11" width="11" customWidth="1"/>
    <col min="12" max="12" width="12.33203125" customWidth="1"/>
  </cols>
  <sheetData>
    <row r="4" spans="1:12" ht="22.8" x14ac:dyDescent="0.3">
      <c r="A4" s="2" t="s">
        <v>20</v>
      </c>
    </row>
    <row r="5" spans="1:12" ht="22.8" x14ac:dyDescent="0.3">
      <c r="A5" s="4" t="s">
        <v>21</v>
      </c>
    </row>
    <row r="6" spans="1:12" x14ac:dyDescent="0.3">
      <c r="A6" s="5"/>
    </row>
    <row r="7" spans="1:12" ht="45.6" customHeight="1" thickBot="1" x14ac:dyDescent="0.35">
      <c r="A7" s="6" t="s">
        <v>22</v>
      </c>
      <c r="B7" s="7"/>
      <c r="C7" s="7"/>
      <c r="D7" s="7"/>
    </row>
    <row r="8" spans="1:12" ht="16.2" thickBot="1" x14ac:dyDescent="0.35">
      <c r="A8" s="8"/>
      <c r="D8" s="9">
        <v>44482</v>
      </c>
      <c r="G8" s="9">
        <v>44970</v>
      </c>
      <c r="H8" s="10">
        <v>44970</v>
      </c>
      <c r="I8" s="9">
        <v>44970</v>
      </c>
      <c r="J8" s="9">
        <v>45292</v>
      </c>
      <c r="K8" s="9">
        <v>45292</v>
      </c>
      <c r="L8" s="9">
        <v>45292</v>
      </c>
    </row>
    <row r="9" spans="1:12" ht="29.4" thickBot="1" x14ac:dyDescent="0.35">
      <c r="A9" s="11" t="s">
        <v>23</v>
      </c>
      <c r="B9" s="12" t="s">
        <v>24</v>
      </c>
      <c r="C9" s="13" t="s">
        <v>25</v>
      </c>
      <c r="D9" s="14" t="s">
        <v>26</v>
      </c>
      <c r="F9" s="15" t="s">
        <v>27</v>
      </c>
      <c r="G9" s="14" t="s">
        <v>26</v>
      </c>
      <c r="H9" s="16" t="s">
        <v>28</v>
      </c>
      <c r="I9" s="14" t="s">
        <v>29</v>
      </c>
      <c r="J9" s="14" t="s">
        <v>26</v>
      </c>
      <c r="K9" s="14" t="s">
        <v>28</v>
      </c>
      <c r="L9" s="14" t="s">
        <v>29</v>
      </c>
    </row>
    <row r="10" spans="1:12" ht="29.4" thickBot="1" x14ac:dyDescent="0.35">
      <c r="A10" s="17">
        <v>73362000301</v>
      </c>
      <c r="B10" s="18" t="s">
        <v>30</v>
      </c>
      <c r="C10" s="19" t="s">
        <v>31</v>
      </c>
      <c r="D10" s="20">
        <v>2622</v>
      </c>
      <c r="E10" s="3" t="s">
        <v>32</v>
      </c>
      <c r="F10">
        <v>3</v>
      </c>
      <c r="G10" s="20">
        <v>2739.99</v>
      </c>
      <c r="H10" s="21">
        <f>G10/4</f>
        <v>684.99749999999995</v>
      </c>
      <c r="I10" s="20">
        <f t="shared" ref="I10:I18" si="0">ROUND(H10/$F10,2)</f>
        <v>228.33</v>
      </c>
      <c r="J10" s="20">
        <f>ROUND(G10*1.05,2)</f>
        <v>2876.99</v>
      </c>
      <c r="K10" s="20">
        <f>J10/4</f>
        <v>719.24749999999995</v>
      </c>
      <c r="L10" s="20">
        <f t="shared" ref="L10:L18" si="1">ROUND(K10/$F10,2)</f>
        <v>239.75</v>
      </c>
    </row>
    <row r="11" spans="1:12" ht="29.4" thickBot="1" x14ac:dyDescent="0.35">
      <c r="A11" s="17">
        <v>73362000401</v>
      </c>
      <c r="B11" s="18" t="s">
        <v>33</v>
      </c>
      <c r="C11" s="19" t="s">
        <v>31</v>
      </c>
      <c r="D11" s="20">
        <v>3146.4</v>
      </c>
      <c r="E11" s="3" t="s">
        <v>34</v>
      </c>
      <c r="F11">
        <v>3.6</v>
      </c>
      <c r="G11" s="20">
        <v>3287.9799999999996</v>
      </c>
      <c r="H11" s="21">
        <f t="shared" ref="H11:H18" si="2">G11/4</f>
        <v>821.99499999999989</v>
      </c>
      <c r="I11" s="20">
        <f t="shared" si="0"/>
        <v>228.33</v>
      </c>
      <c r="J11" s="20">
        <f t="shared" ref="J11:J18" si="3">ROUND(G11*1.05,2)</f>
        <v>3452.38</v>
      </c>
      <c r="K11" s="20">
        <f t="shared" ref="K11:K18" si="4">J11/4</f>
        <v>863.09500000000003</v>
      </c>
      <c r="L11" s="20">
        <f t="shared" si="1"/>
        <v>239.75</v>
      </c>
    </row>
    <row r="12" spans="1:12" ht="29.4" thickBot="1" x14ac:dyDescent="0.35">
      <c r="A12" s="17">
        <v>73362000501</v>
      </c>
      <c r="B12" s="18" t="s">
        <v>35</v>
      </c>
      <c r="C12" s="19" t="s">
        <v>31</v>
      </c>
      <c r="D12" s="20">
        <v>3758.2</v>
      </c>
      <c r="E12" s="3" t="s">
        <v>36</v>
      </c>
      <c r="F12">
        <v>4.3</v>
      </c>
      <c r="G12" s="20">
        <v>3927.31</v>
      </c>
      <c r="H12" s="21">
        <f t="shared" si="2"/>
        <v>981.82749999999999</v>
      </c>
      <c r="I12" s="20">
        <f t="shared" si="0"/>
        <v>228.33</v>
      </c>
      <c r="J12" s="20">
        <f t="shared" si="3"/>
        <v>4123.68</v>
      </c>
      <c r="K12" s="20">
        <f t="shared" si="4"/>
        <v>1030.92</v>
      </c>
      <c r="L12" s="20">
        <f t="shared" si="1"/>
        <v>239.75</v>
      </c>
    </row>
    <row r="13" spans="1:12" ht="29.4" thickBot="1" x14ac:dyDescent="0.35">
      <c r="A13" s="17">
        <v>73362000601</v>
      </c>
      <c r="B13" s="18" t="s">
        <v>37</v>
      </c>
      <c r="C13" s="19" t="s">
        <v>31</v>
      </c>
      <c r="D13" s="20">
        <v>4544.8</v>
      </c>
      <c r="E13" s="3" t="s">
        <v>38</v>
      </c>
      <c r="F13">
        <v>5.2</v>
      </c>
      <c r="G13" s="20">
        <v>4749.3099999999995</v>
      </c>
      <c r="H13" s="21">
        <f t="shared" si="2"/>
        <v>1187.3274999999999</v>
      </c>
      <c r="I13" s="20">
        <f t="shared" si="0"/>
        <v>228.33</v>
      </c>
      <c r="J13" s="20">
        <f t="shared" si="3"/>
        <v>4986.78</v>
      </c>
      <c r="K13" s="20">
        <f t="shared" si="4"/>
        <v>1246.6949999999999</v>
      </c>
      <c r="L13" s="20">
        <f t="shared" si="1"/>
        <v>239.75</v>
      </c>
    </row>
    <row r="14" spans="1:12" ht="29.4" thickBot="1" x14ac:dyDescent="0.35">
      <c r="A14" s="17">
        <v>73362000701</v>
      </c>
      <c r="B14" s="18" t="s">
        <v>39</v>
      </c>
      <c r="C14" s="19" t="s">
        <v>31</v>
      </c>
      <c r="D14" s="20">
        <v>5506.2</v>
      </c>
      <c r="E14" s="3" t="s">
        <v>40</v>
      </c>
      <c r="F14">
        <v>6.3</v>
      </c>
      <c r="G14" s="20">
        <v>5753.9699999999993</v>
      </c>
      <c r="H14" s="21">
        <f t="shared" si="2"/>
        <v>1438.4924999999998</v>
      </c>
      <c r="I14" s="20">
        <f t="shared" si="0"/>
        <v>228.33</v>
      </c>
      <c r="J14" s="20">
        <f t="shared" si="3"/>
        <v>6041.67</v>
      </c>
      <c r="K14" s="20">
        <f t="shared" si="4"/>
        <v>1510.4175</v>
      </c>
      <c r="L14" s="20">
        <f t="shared" si="1"/>
        <v>239.75</v>
      </c>
    </row>
    <row r="15" spans="1:12" ht="29.4" thickBot="1" x14ac:dyDescent="0.35">
      <c r="A15" s="17">
        <v>73362000801</v>
      </c>
      <c r="B15" s="18" t="s">
        <v>41</v>
      </c>
      <c r="C15" s="19" t="s">
        <v>31</v>
      </c>
      <c r="D15" s="20">
        <v>6642.4</v>
      </c>
      <c r="E15" s="3" t="s">
        <v>42</v>
      </c>
      <c r="F15">
        <v>7.6</v>
      </c>
      <c r="G15" s="20">
        <v>6941.3</v>
      </c>
      <c r="H15" s="21">
        <f t="shared" si="2"/>
        <v>1735.325</v>
      </c>
      <c r="I15" s="20">
        <f t="shared" si="0"/>
        <v>228.33</v>
      </c>
      <c r="J15" s="20">
        <f t="shared" si="3"/>
        <v>7288.37</v>
      </c>
      <c r="K15" s="20">
        <f t="shared" si="4"/>
        <v>1822.0925</v>
      </c>
      <c r="L15" s="20">
        <f t="shared" si="1"/>
        <v>239.75</v>
      </c>
    </row>
    <row r="16" spans="1:12" ht="29.4" thickBot="1" x14ac:dyDescent="0.35">
      <c r="A16" s="17">
        <v>73362000901</v>
      </c>
      <c r="B16" s="18" t="s">
        <v>43</v>
      </c>
      <c r="C16" s="19" t="s">
        <v>31</v>
      </c>
      <c r="D16" s="20">
        <v>7953.4</v>
      </c>
      <c r="E16" s="3" t="s">
        <v>44</v>
      </c>
      <c r="F16">
        <v>9.1</v>
      </c>
      <c r="G16" s="20">
        <v>8311.2999999999993</v>
      </c>
      <c r="H16" s="21">
        <f t="shared" si="2"/>
        <v>2077.8249999999998</v>
      </c>
      <c r="I16" s="20">
        <f t="shared" si="0"/>
        <v>228.33</v>
      </c>
      <c r="J16" s="20">
        <f t="shared" si="3"/>
        <v>8726.8700000000008</v>
      </c>
      <c r="K16" s="20">
        <f t="shared" si="4"/>
        <v>2181.7175000000002</v>
      </c>
      <c r="L16" s="20">
        <f t="shared" si="1"/>
        <v>239.75</v>
      </c>
    </row>
    <row r="17" spans="1:12" ht="29.4" thickBot="1" x14ac:dyDescent="0.35">
      <c r="A17" s="17">
        <v>73362001001</v>
      </c>
      <c r="B17" s="18" t="s">
        <v>45</v>
      </c>
      <c r="C17" s="19" t="s">
        <v>31</v>
      </c>
      <c r="D17" s="20">
        <v>9614</v>
      </c>
      <c r="E17" s="3" t="s">
        <v>46</v>
      </c>
      <c r="F17">
        <v>11</v>
      </c>
      <c r="G17" s="20">
        <v>10046.629999999999</v>
      </c>
      <c r="H17" s="21">
        <f t="shared" si="2"/>
        <v>2511.6574999999998</v>
      </c>
      <c r="I17" s="20">
        <f t="shared" si="0"/>
        <v>228.33</v>
      </c>
      <c r="J17" s="20">
        <f t="shared" si="3"/>
        <v>10548.96</v>
      </c>
      <c r="K17" s="20">
        <f t="shared" si="4"/>
        <v>2637.24</v>
      </c>
      <c r="L17" s="20">
        <f t="shared" si="1"/>
        <v>239.75</v>
      </c>
    </row>
    <row r="18" spans="1:12" ht="29.4" thickBot="1" x14ac:dyDescent="0.35">
      <c r="A18" s="17">
        <v>73362001101</v>
      </c>
      <c r="B18" s="18" t="s">
        <v>47</v>
      </c>
      <c r="C18" s="19" t="s">
        <v>31</v>
      </c>
      <c r="D18" s="20">
        <v>11624.2</v>
      </c>
      <c r="E18" s="3" t="s">
        <v>48</v>
      </c>
      <c r="F18">
        <v>13.3</v>
      </c>
      <c r="G18" s="20">
        <v>12147.28</v>
      </c>
      <c r="H18" s="21">
        <f t="shared" si="2"/>
        <v>3036.82</v>
      </c>
      <c r="I18" s="20">
        <f t="shared" si="0"/>
        <v>228.33</v>
      </c>
      <c r="J18" s="20">
        <f t="shared" si="3"/>
        <v>12754.64</v>
      </c>
      <c r="K18" s="20">
        <f t="shared" si="4"/>
        <v>3188.66</v>
      </c>
      <c r="L18" s="20">
        <f t="shared" si="1"/>
        <v>239.75</v>
      </c>
    </row>
    <row r="19" spans="1:12" ht="15" thickBot="1" x14ac:dyDescent="0.35">
      <c r="A19" s="22"/>
      <c r="B19" s="23"/>
      <c r="C19" s="22"/>
      <c r="D19" s="24"/>
    </row>
    <row r="20" spans="1:12" x14ac:dyDescent="0.3">
      <c r="A20" s="25" t="s">
        <v>49</v>
      </c>
      <c r="B20" s="26"/>
      <c r="C20" s="26"/>
      <c r="D20" s="26"/>
    </row>
    <row r="21" spans="1:12" x14ac:dyDescent="0.3">
      <c r="A21" s="27"/>
      <c r="B21" s="27"/>
      <c r="C21" s="27"/>
      <c r="D21" s="27"/>
    </row>
  </sheetData>
  <mergeCells count="2">
    <mergeCell ref="A7:D7"/>
    <mergeCell ref="A20:D2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B82159C34F8547B85E4D364A670A41" ma:contentTypeVersion="4" ma:contentTypeDescription="Create a new document." ma:contentTypeScope="" ma:versionID="255ca5b8b630c8d9dfbe628247d5c3d9">
  <xsd:schema xmlns:xsd="http://www.w3.org/2001/XMLSchema" xmlns:xs="http://www.w3.org/2001/XMLSchema" xmlns:p="http://schemas.microsoft.com/office/2006/metadata/properties" xmlns:ns2="47db4418-17f3-475e-8fa5-19debe2fc9eb" targetNamespace="http://schemas.microsoft.com/office/2006/metadata/properties" ma:root="true" ma:fieldsID="a23fcba7038576eb8e8a9a4b41aafb2f" ns2:_="">
    <xsd:import namespace="47db4418-17f3-475e-8fa5-19debe2fc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b4418-17f3-475e-8fa5-19debe2fc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3EEE79-FD3F-4A54-A409-CC74D2A72A95}"/>
</file>

<file path=customXml/itemProps2.xml><?xml version="1.0" encoding="utf-8"?>
<ds:datastoreItem xmlns:ds="http://schemas.openxmlformats.org/officeDocument/2006/customXml" ds:itemID="{3776C628-8002-40C7-BDDC-AA15C58A0F5A}"/>
</file>

<file path=customXml/itemProps3.xml><?xml version="1.0" encoding="utf-8"?>
<ds:datastoreItem xmlns:ds="http://schemas.openxmlformats.org/officeDocument/2006/customXml" ds:itemID="{F266A085-8045-4092-BE3B-D4DC519830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ND_Ascendis_Q4_10.01.2024</vt:lpstr>
      <vt:lpstr>WAC Prices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Petrizzo</dc:creator>
  <cp:lastModifiedBy>Susan Petrizzo</cp:lastModifiedBy>
  <dcterms:created xsi:type="dcterms:W3CDTF">2024-09-04T14:06:05Z</dcterms:created>
  <dcterms:modified xsi:type="dcterms:W3CDTF">2024-09-04T14:07:29Z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0x01010026B82159C34F8547B85E4D364A670A41</vt:lpwstr>
  </property>
</Properties>
</file>